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<sst xmlns="http://schemas.openxmlformats.org/spreadsheetml/2006/main" count="142" uniqueCount="97">
  <si>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</si>
  <si>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</si>
  <si>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</si>
  <si>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</si>
  <si>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</si>
  <si>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</si>
  <si>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</si>
  <si>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</si>
  <si>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</si>
  <si>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</si>
  <si>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</si>
  <si>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</si>
  <si>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</si>
  <si>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</si>
  <si>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</si>
  <si>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</si>
  <si>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</si>
  <si>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</si>
  <si>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</si>
  <si>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</si>
  <si>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</si>
  <si>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</si>
  <si>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</si>
  <si>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</si>
  <si>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</si>
  <si>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</si>
  <si>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</si>
  <si>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</si>
  <si>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</si>
  <si>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</si>
  <si>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</si>
  <si>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</si>
  <si>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</si>
  <si>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</si>
  <si>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</si>
  <si>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</si>
  <si>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</si>
  <si>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</si>
  <si>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</si>
  <si>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</si>
  <si>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</si>
  <si>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</si>
  <si>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</si>
  <si>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</si>
  <si>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</si>
  <si>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</si>
  <si>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</si>
  <si>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</si>
  <si>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</si>
  <si>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</si>
  <si>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</si>
  <si>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</si>
  <si>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</si>
  <si>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</si>
  <si>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</si>
  <si>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</si>
  <si>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</si>
  <si>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</si>
  <si>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</si>
  <si>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</si>
  <si>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</si>
  <si>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</si>
  <si>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</si>
  <si>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</si>
  <si>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</si>
  <si>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</si>
  <si>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Sin observaciones</t>
  </si>
  <si>
    <t>Santander</t>
  </si>
  <si>
    <t>El PDGRD de Santander presenta una tabla de programas, proyectos y plazos de ejecución armonizados con el PNGRD.</t>
  </si>
  <si>
    <t>Sin consideraciones</t>
  </si>
  <si>
    <r>
      <t xml:space="preserve">Fecha: </t>
    </r>
    <r>
      <rPr>
        <sz val="12"/>
        <color indexed="8"/>
        <rFont val="Calibri"/>
        <family val="2"/>
      </rPr>
      <t>02/11/2020</t>
    </r>
  </si>
  <si>
    <t>Santanderes</t>
  </si>
  <si>
    <r>
      <t xml:space="preserve">Descripción: </t>
    </r>
    <r>
      <rPr>
        <sz val="12"/>
        <color indexed="8"/>
        <rFont val="Arial"/>
        <family val="2"/>
      </rPr>
      <t xml:space="preserve">En términos generales, el PDGRD del departamento de Santander se elaboró con un estricto seguimiento de la Guía para la formulación de los planes departamentales de Gestión del riesgo de desastres elaborada por la UNGRD, por lo que la estructura e información aportada por el plan se cumple en apego de la información requerida en cada uno de los componentes de diagnostico departamental, formulación, programático y de armonización y evaluación y seguimiento. </t>
    </r>
  </si>
  <si>
    <t xml:space="preserve">El PDGRD del departamento de Santander, en su numeral 2.2.1 "Aspectos Geográficos", presenta información respecto a su localización, extensión y división político-administrativa, compuesta por 87 municipios los cuales desde el punto de vista histórico se agrupan en seis provincias. </t>
  </si>
  <si>
    <t xml:space="preserve">El 2.2.2 del PDGRD de Santander Presenta los Aspectos fisicoambientales, destacando su relieve montañoso por el paso de la cordillera oriental y su relieve plano debido al paisaje aluvial influenciado por el río Magdalena. Reconociendo así dos regiones fisiográficas. También destaca las características hidrológicas de sus 8 cuencas hidrográficas. Presenta información sobre su variedad climática y ecológica, afectada por la diversidad de altitud lo que lo hace un departamento diverso y complejo con diversidad de pisos térmicos.
En la misma forma contiene información sobre las características geológicas y variedad y cambio climático.
</t>
  </si>
  <si>
    <t xml:space="preserve">El PDGRD describe los aspectos socioculturales del departamento de Santander; de acuerdo a su población las Cabeceras Municipales agrupan el 75,95% del total de los habitantes, mientras el 24;05% se localiza en el Sector Rural.
De acuerdo a los datos del DANE la dedicación básica del santandereano es la agricultura, ganadería, comercio, agricultura y servicios. 
El 63% de los municipios santandereanos tiene cada uno menos de 10 mil habitantes y su predominio es la economía campesina.  Asimismo se presentan datos sobre las condiciones sociales, comportamiento demográfico de la población y distribución de grupos étnicos en el territorio. 
</t>
  </si>
  <si>
    <t xml:space="preserve">El PDGRD presenta importantes datos sobre las asociaciones económicas del departamento, y como su economía se localiza dentro de las mas importantes del país dado que en los últimos años ha logrado un desarrollo y crecimiento generando indicadores económicos atractivos, convirtiéndola en una región importante para invertir, esto gracias a su dinámica en la industria y a las asociaciones económicas que se encuentran en el departamento. Como un aspecto de región se menciona la conformación descentralizada de siete provincias regionales que agrupan sus 87 municipios. Las sietes provincias son; Guanentá, Vélez, Comunera, Yariguíes, Soto Norte, García Rovira y Metropolitana.
</t>
  </si>
  <si>
    <t>Aunque la descripción en este aspecto es amplia, se reduce al ámbito territorial del departamento, por lo cual se recomienda analiza en la misma forma los efectos de vecindad entre los departamentos cercanos y como estos se relacional con el mayor crecimiento y competitividad regional.</t>
  </si>
  <si>
    <t xml:space="preserve">Se recomienda al departamento profundizar en información sobre factores externos que impliquen una probable afectación por un evento de origen natural, socio natural, tecnológico, etc., y que ponga en riesgo la economía del departamento. </t>
  </si>
  <si>
    <t>Frente a los aspectos relacionados con la infraestructura departamental el PDGRD del departamento de Santander, expone un diagnostico de la situación actual y funcionamiento de algunas sectores como ; educación, agua potable y saneamiento básico, vivienda y desarrollo urbano, infraestructura vial, vías de comunicación transporte aéreo, transporte fluvial, gas y energía eléctrica, red de escenarios deportivos, red de bibliotecas, red de hospitales.</t>
  </si>
  <si>
    <t>El capitulo del PDGRD de Santander en su capitulo III COMPONENTE EN GESTION DEL RIESGO DE DESASTRES Y DESARROLLO EN EL DEPARTAMENTO, expone que el Departamento de Santander se presenta una gran variedad de fenómenos relacionados con orígenes naturales,  socio-naturales, tecnológicos y humanos no intencionales, la ubicación geográfica del departamento, la población expuesta relacionada con su vulnerabilidad han sido detonantes para la materialización de escenarios de riesgo que tienen una implicación social y económica alta en el territorio. Asimismo en el numeral 3.2.2.1 "Identificación preliminar de los escenarios de riesgo", se realiza una identificación preliminar de los escenarios de riesgo de acuerdo a los fenómenos amenazantes identificados por CDGRD del departamento, sobre las cuales se hace una identificación y priorización por provincias.</t>
  </si>
  <si>
    <t>El capitulo IV Componente programático, de financiamiento y armonización con el PNGRD, contiene las estrategias del plan de desarrollo del departamento en los Programas; Santander conoce el riesgo, Santander reduce el riesgo, y Santander maneja el desastres, las cuales fueron elaboradas en base a talleres realizados con los grupos de apoyo para la formulación de plan de gestión del riesgo, fortaleciendo la participación ciudadana y estrategias de respuesta humanitaria.</t>
  </si>
  <si>
    <t xml:space="preserve">El PDGRD de Santander puntualiza sobre la necesidad de los territorios de establecer acciones encaminadas a actualizar sus instrumentos de planificación en gestión del riesgo de desastres en cabeza de los gobernadores como jefes de la administración regional se encuentra la responsabilidad de poner en marcha y mantener la continuidad de los procesos de gestión del riesgo en su territorio, así como integrar en la planificación del desarrollo departamental acciones prioritarias en esta materia, especialmente a través del plan de desarrollo departamental. </t>
  </si>
  <si>
    <t>El PDGRD de Santander, realiza una identificación de los factores amenazantes de acuerdo a los resultados de mesas trabajo desarrolladas por el CDGRD del departamento. Por una lado, las amenazas asociadas con fenómenos de origen natural: Hidrometereológicos; Inundaciones, vendavales, tormentas eléctricas, lluvias torrenciales, sequias y desertificación, avenidas torrenciales y granizadas. Geológicos; sismos, movimientos en masa, socavación, y erosión. Por otro lado, la amenazas asociadas con fenómenos de origen antrópico: Tecnológicos; derrames, fugas, incendios y explosiones. Humanos no intencionales; aglomeraciones de publico, incendios forestales. Biosanitario; calidad del agua. Se realiza una caracterización de los escenarios por zonas y también se realiza la priorización de los escenarios de riesgo.</t>
  </si>
  <si>
    <t>El PDGRD del departamento de Santander identifica los tipos de vulnerabilidad que presenta el departamento de acuerdo a su localización y en función de los fenómenos amenazantes descritos, por tanto, los análisis realizados en el territorio, corresponden a las vulnerabilidades; económica, social, educativa, política, ambiental y cultural.</t>
  </si>
  <si>
    <t>En el numeral 3.2.2 "Escenarios de riesgo", el plan departamental de GRD de Santander, identifica los escenarios de riesgo de desastres en función de los fenómenos amenazantes y vulnerabilidad. Estos son caracterizados en cada una de las provincias del departamento de acuerdo a información suministrada por los municipios para la elaboración del PDGRD. Además realiza un ejercicio de priorización con un solido sustento técnico. De acuerdo a la frecuencia, costo y magnitud del evento se consideran los riesgos mas relevantes; movimientos en masa, inundaciones, lluvias torrenciales, sismos, incendios forestales, aglomeraciones, sequia, riesgo tecnológico.</t>
  </si>
  <si>
    <t>Para cada uno de los escenarios identificados, el PDGRD de Santander, genera una matriz de información sobre las causas de la amenaza exposición y vulnerabilidad, consecuencias y define unas acciones de intervención en los términos de los procesos de conocimiento, reducción del riesgo y manejo de desastres, en la cual se identifican los actores e instancias de gestión de la coordinación institucional.</t>
  </si>
  <si>
    <t xml:space="preserve">En el capitulo IV "Componente programático, de financiamiento y armonización con el PNGRD" El PDGRD del departamento de Santander, orienta sus acciones hacia el enfoque de los procesos de conocimiento del riesgo, reducción del riesgo y manejo de desastres, bajo el mismo marco que plantea el PNGRD, siguiendo así los lineamientos establecidos con el propósito de lograr la armonización y puesta en marcha desde el orden nacional hacia el nivel departamental y municipal. </t>
  </si>
  <si>
    <t xml:space="preserve">El componente programático del PDGRD de Santander, identifica como fuente de financiación, la constitución del fondo de gestión del riesgo bajo el esquema del fondo nacional, menciona las cuentas especiales con autonomía técnica y financiera, con el propósito de invertir, destinar y ejecutar sus recursos en la adopción de medidas de conocimiento y reducción del riesgo de desastres, preparación, respuesta, rehabilitación y reconstrucción. </t>
  </si>
  <si>
    <t>En este aspecto se recomienda al departamento ampliar la información sobre todas las fuentes de financiamiento con las que puede contar el departamento.</t>
  </si>
  <si>
    <t>Si bien el PDGRD define unas líneas de ejecución en las estrategias Plan de Desarrollo Programas; Santander conoce el riesgo, Santander reduce el riesgo, y  Santander maneja el desastres, esta no tienen una definición de presupuestos relacionadas en el mismo ítem, menciona en parte de la financiación que el monto de los recursos deberá guardar coherencia con los niveles de riesgo de desastre que enfrenta el departamento de acuerdo a la legislación vigente.</t>
  </si>
  <si>
    <t>Se recomienda al departamento considerar la organización de los presupuestos de inversión en relación a la líneas de ejecución en un mismo campo de información.</t>
  </si>
  <si>
    <t>El PDGRD de Santander, formula unas estrategias con los programas y los proyectos de inversión con indicación de sus objetivos y metas. Todo esto en términos de los procesos de conocimiento del riesgo, reducción del riesgo y manejo de desastres.</t>
  </si>
  <si>
    <t>El PDGRD de Santander, define una ficha de ejecución del componente programático para cada una de las acciones del PDGRD de acuerdo a los procesos de la Gestión del Riesgo de Desastres, se observa una asignación de plazos (en años), responsables, instancia de gestión y costo estimado.</t>
  </si>
  <si>
    <t>Categoría del departamento Ley 617 de 2000</t>
  </si>
  <si>
    <r>
      <t xml:space="preserve">Profesional UNGRD quién diligencia: 
</t>
    </r>
    <r>
      <rPr>
        <sz val="12"/>
        <color indexed="8"/>
        <rFont val="Calibri"/>
        <family val="2"/>
      </rPr>
      <t>Leonardo David Díaz Polo</t>
    </r>
  </si>
  <si>
    <t>En los aspectos económicos el PDGRD, expone: Las actividades económicas del departamento de Santander se concentran en el sector agrícola y pecuario con el cultivo de la palma de aceite, yuca, maíz plátano, fique, tabaco, caña, piña, frijol entre otros y explotación avícola, caprina y ganadera con proyección a la agro industrialización de lácteos y cárnicos. Adicionalmente cuenta con la explotación de recursos minerales tales como plomo, uranio, fosforo, yeso, caliza, cuarzo, mármol, carbón, oro, cobre y principalmente el petróleo en el primer complejo petrolero de Colombia ubicado en Barrancabermeja.  Por su localización geográfica se convierte en el eje central en la unión entre el interior del país, los puertos del Caribe y la salida de Venezuela hacia el Océano Pacífico. La industria de Santander tiene una pequeña pero diversa plataforma representada en 11.795  empresas  aproximadamente.  Incluye  desde  industrias  de  alimentos  de transformación de carnes, pescados y bebidas; avicultura, textiles, cemento, accesorios, automotores, calzado, tabaco y otras manufacturas, hasta el complejo petroquímico mas importante del país, presenta un desarrollo localizado especialmente en la zona que abarca el eje Bucaramanga, Girón y Piedecuesta y la zona de Barrancabermeja que se dedica a la refinación.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</si>
</sst>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b/>
      <sz val="10"/>
      <color indexed="8"/>
      <name val="Calibri"/>
      <family val="2"/>
    </font>
    <font>
      <sz val="10"/>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5"/>
      <color indexed="63"/>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6">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35" fillId="33" borderId="12" xfId="0" applyFont="1" applyFill="1" applyBorder="1" applyAlignment="1">
      <alignment/>
    </xf>
    <xf numFmtId="0" fontId="35" fillId="34" borderId="13" xfId="0" applyFont="1" applyFill="1" applyBorder="1" applyAlignment="1">
      <alignment/>
    </xf>
    <xf numFmtId="0" fontId="35" fillId="35" borderId="14" xfId="0" applyFont="1" applyFill="1" applyBorder="1" applyAlignment="1">
      <alignment/>
    </xf>
    <xf numFmtId="164" fontId="51" fillId="0" borderId="15" xfId="0" applyNumberFormat="1" applyFont="1" applyBorder="1" applyAlignment="1">
      <alignment horizontal="center"/>
    </xf>
    <xf numFmtId="164" fontId="51" fillId="0" borderId="16" xfId="0" applyNumberFormat="1" applyFont="1" applyBorder="1" applyAlignment="1">
      <alignment horizontal="center"/>
    </xf>
    <xf numFmtId="0" fontId="52" fillId="0" borderId="17" xfId="0" applyFont="1" applyBorder="1" applyAlignment="1">
      <alignment/>
    </xf>
    <xf numFmtId="0" fontId="52" fillId="0" borderId="18" xfId="0" applyFont="1" applyBorder="1" applyAlignment="1">
      <alignment/>
    </xf>
    <xf numFmtId="0" fontId="52"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164" fontId="53" fillId="0" borderId="25" xfId="0" applyNumberFormat="1" applyFont="1" applyBorder="1" applyAlignment="1">
      <alignment horizontal="center" vertical="center"/>
    </xf>
    <xf numFmtId="164" fontId="53" fillId="0" borderId="26" xfId="0" applyNumberFormat="1" applyFont="1" applyBorder="1" applyAlignment="1">
      <alignment horizontal="center" vertical="center"/>
    </xf>
    <xf numFmtId="0" fontId="52" fillId="36" borderId="0" xfId="0" applyFont="1" applyFill="1" applyAlignment="1">
      <alignment/>
    </xf>
    <xf numFmtId="164" fontId="52" fillId="37" borderId="27" xfId="0" applyNumberFormat="1" applyFont="1" applyFill="1" applyBorder="1" applyAlignment="1">
      <alignment horizontal="center"/>
    </xf>
    <xf numFmtId="164" fontId="52" fillId="38" borderId="28" xfId="0" applyNumberFormat="1" applyFont="1" applyFill="1" applyBorder="1" applyAlignment="1">
      <alignment horizontal="center"/>
    </xf>
    <xf numFmtId="0" fontId="52" fillId="0" borderId="29" xfId="0" applyFont="1" applyBorder="1" applyAlignment="1">
      <alignment horizontal="center" vertical="center"/>
    </xf>
    <xf numFmtId="0" fontId="52" fillId="0" borderId="10" xfId="0" applyFont="1" applyBorder="1" applyAlignment="1">
      <alignment horizontal="center" vertical="center"/>
    </xf>
    <xf numFmtId="0" fontId="52" fillId="0" borderId="21" xfId="0" applyFont="1" applyBorder="1" applyAlignment="1">
      <alignment horizontal="center" vertical="center"/>
    </xf>
    <xf numFmtId="0" fontId="0" fillId="0" borderId="0" xfId="0" applyFont="1" applyAlignment="1">
      <alignment/>
    </xf>
    <xf numFmtId="0" fontId="52" fillId="0" borderId="0" xfId="0" applyFont="1" applyBorder="1" applyAlignment="1">
      <alignment vertical="center"/>
    </xf>
    <xf numFmtId="164" fontId="53" fillId="0" borderId="30" xfId="0" applyNumberFormat="1" applyFont="1" applyBorder="1" applyAlignment="1">
      <alignment horizontal="center" vertical="center"/>
    </xf>
    <xf numFmtId="0" fontId="54" fillId="2" borderId="31" xfId="0" applyFont="1" applyFill="1" applyBorder="1" applyAlignment="1">
      <alignment horizontal="center" vertical="center" wrapText="1"/>
    </xf>
    <xf numFmtId="0" fontId="54" fillId="2" borderId="32" xfId="0" applyFont="1" applyFill="1" applyBorder="1" applyAlignment="1">
      <alignment horizontal="center" vertical="center"/>
    </xf>
    <xf numFmtId="0" fontId="54" fillId="0" borderId="33" xfId="0" applyFont="1" applyBorder="1" applyAlignment="1">
      <alignment/>
    </xf>
    <xf numFmtId="0" fontId="54" fillId="0" borderId="34" xfId="0" applyFont="1" applyBorder="1" applyAlignment="1">
      <alignment/>
    </xf>
    <xf numFmtId="0" fontId="54" fillId="0" borderId="35" xfId="0" applyFont="1" applyBorder="1" applyAlignment="1">
      <alignment/>
    </xf>
    <xf numFmtId="0" fontId="54" fillId="0" borderId="36" xfId="0" applyFont="1" applyBorder="1" applyAlignment="1">
      <alignment/>
    </xf>
    <xf numFmtId="0" fontId="55" fillId="0" borderId="37" xfId="0" applyFont="1" applyBorder="1" applyAlignment="1">
      <alignment horizontal="left" vertical="top"/>
    </xf>
    <xf numFmtId="0" fontId="55" fillId="0" borderId="38" xfId="0" applyFont="1" applyBorder="1" applyAlignment="1">
      <alignment horizontal="left" vertical="top"/>
    </xf>
    <xf numFmtId="0" fontId="55" fillId="0" borderId="15" xfId="0" applyFont="1" applyBorder="1" applyAlignment="1">
      <alignment horizontal="left" vertical="top"/>
    </xf>
    <xf numFmtId="0" fontId="56" fillId="0" borderId="18"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56" fillId="0" borderId="39" xfId="0" applyFont="1" applyBorder="1" applyAlignment="1">
      <alignment horizontal="left" vertical="top" wrapText="1"/>
    </xf>
    <xf numFmtId="0" fontId="3" fillId="0" borderId="40" xfId="0" applyFont="1" applyBorder="1" applyAlignment="1">
      <alignment horizontal="left" vertical="top"/>
    </xf>
    <xf numFmtId="0" fontId="3" fillId="0" borderId="40" xfId="0" applyFont="1" applyBorder="1" applyAlignment="1">
      <alignment horizontal="left" vertical="top" wrapText="1"/>
    </xf>
    <xf numFmtId="0" fontId="52"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6" fillId="0" borderId="46" xfId="0" applyFont="1" applyBorder="1" applyAlignment="1">
      <alignment horizontal="center" vertical="center"/>
    </xf>
    <xf numFmtId="0" fontId="56" fillId="0" borderId="13" xfId="0" applyFont="1" applyBorder="1" applyAlignment="1">
      <alignment horizontal="center" vertical="center"/>
    </xf>
    <xf numFmtId="0" fontId="55" fillId="39" borderId="47" xfId="0" applyFont="1" applyFill="1" applyBorder="1" applyAlignment="1">
      <alignment horizontal="center" vertical="center"/>
    </xf>
    <xf numFmtId="0" fontId="10" fillId="0" borderId="23" xfId="0" applyFont="1" applyBorder="1" applyAlignment="1">
      <alignment/>
    </xf>
    <xf numFmtId="0" fontId="55"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5" fillId="39" borderId="35" xfId="0" applyFont="1" applyFill="1" applyBorder="1" applyAlignment="1">
      <alignment horizontal="left" vertical="center" wrapText="1"/>
    </xf>
    <xf numFmtId="0" fontId="55"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5" fillId="39" borderId="22" xfId="0" applyFont="1" applyFill="1" applyBorder="1" applyAlignment="1">
      <alignment horizontal="center" vertical="center"/>
    </xf>
    <xf numFmtId="0" fontId="10" fillId="0" borderId="49" xfId="0" applyFont="1" applyBorder="1" applyAlignment="1">
      <alignment/>
    </xf>
    <xf numFmtId="0" fontId="55" fillId="39" borderId="17" xfId="0" applyFont="1" applyFill="1" applyBorder="1" applyAlignment="1">
      <alignment horizontal="center"/>
    </xf>
    <xf numFmtId="0" fontId="57" fillId="39" borderId="50" xfId="0" applyFont="1" applyFill="1" applyBorder="1" applyAlignment="1">
      <alignment horizontal="center" vertical="center"/>
    </xf>
    <xf numFmtId="0" fontId="57" fillId="39" borderId="51" xfId="0" applyFont="1" applyFill="1" applyBorder="1" applyAlignment="1">
      <alignment horizontal="center" vertical="center"/>
    </xf>
    <xf numFmtId="0" fontId="57" fillId="39" borderId="52" xfId="0" applyFont="1" applyFill="1" applyBorder="1" applyAlignment="1">
      <alignment horizontal="center" vertical="center"/>
    </xf>
    <xf numFmtId="0" fontId="3" fillId="0" borderId="48" xfId="0" applyFont="1" applyBorder="1" applyAlignment="1">
      <alignment horizontal="left" vertical="top" wrapText="1"/>
    </xf>
    <xf numFmtId="0" fontId="55" fillId="39" borderId="35" xfId="0" applyFont="1" applyFill="1" applyBorder="1" applyAlignment="1">
      <alignment horizontal="left" vertical="center" wrapText="1"/>
    </xf>
    <xf numFmtId="0" fontId="3" fillId="0" borderId="48" xfId="0" applyFont="1" applyBorder="1" applyAlignment="1">
      <alignment horizontal="left" vertical="top"/>
    </xf>
    <xf numFmtId="0" fontId="56" fillId="0" borderId="40" xfId="0" applyFont="1" applyBorder="1" applyAlignment="1">
      <alignment horizontal="left" vertical="top" wrapText="1"/>
    </xf>
    <xf numFmtId="0" fontId="55" fillId="39" borderId="53" xfId="0" applyFont="1" applyFill="1" applyBorder="1" applyAlignment="1">
      <alignment horizontal="center" vertical="center" wrapText="1"/>
    </xf>
    <xf numFmtId="0" fontId="55" fillId="39" borderId="54" xfId="0" applyFont="1" applyFill="1" applyBorder="1" applyAlignment="1">
      <alignment horizontal="center" vertical="center" wrapText="1"/>
    </xf>
    <xf numFmtId="0" fontId="55" fillId="39" borderId="55" xfId="0" applyFont="1" applyFill="1" applyBorder="1" applyAlignment="1">
      <alignment horizontal="center" vertical="center" wrapText="1"/>
    </xf>
    <xf numFmtId="0" fontId="55" fillId="39" borderId="56" xfId="0" applyFont="1" applyFill="1" applyBorder="1" applyAlignment="1">
      <alignment horizontal="left" vertical="center" wrapText="1"/>
    </xf>
    <xf numFmtId="0" fontId="55" fillId="39" borderId="57" xfId="0" applyFont="1" applyFill="1" applyBorder="1" applyAlignment="1">
      <alignment horizontal="left" vertical="center" wrapText="1"/>
    </xf>
    <xf numFmtId="0" fontId="55" fillId="39" borderId="58" xfId="0" applyFont="1" applyFill="1" applyBorder="1" applyAlignment="1">
      <alignment horizontal="left" vertical="center" wrapText="1"/>
    </xf>
    <xf numFmtId="0" fontId="56" fillId="0" borderId="39" xfId="0" applyFont="1" applyBorder="1" applyAlignment="1">
      <alignment vertical="top" wrapText="1"/>
    </xf>
    <xf numFmtId="0" fontId="3" fillId="0" borderId="40" xfId="0" applyFont="1" applyBorder="1" applyAlignment="1">
      <alignment vertical="top" wrapText="1"/>
    </xf>
    <xf numFmtId="0" fontId="55" fillId="0" borderId="37" xfId="0" applyFont="1" applyBorder="1" applyAlignment="1">
      <alignment horizontal="left" vertical="top" wrapText="1"/>
    </xf>
    <xf numFmtId="0" fontId="55" fillId="0" borderId="38" xfId="0" applyFont="1" applyBorder="1" applyAlignment="1">
      <alignment horizontal="left" vertical="top" wrapText="1"/>
    </xf>
    <xf numFmtId="0" fontId="55" fillId="0" borderId="15" xfId="0" applyFont="1" applyBorder="1" applyAlignment="1">
      <alignment horizontal="left" vertical="top" wrapText="1"/>
    </xf>
    <xf numFmtId="0" fontId="57" fillId="39" borderId="50" xfId="0" applyFont="1" applyFill="1" applyBorder="1" applyAlignment="1">
      <alignment horizontal="center" vertical="center"/>
    </xf>
    <xf numFmtId="0" fontId="57" fillId="39" borderId="51" xfId="0" applyFont="1" applyFill="1" applyBorder="1" applyAlignment="1">
      <alignment horizontal="center" vertical="center"/>
    </xf>
    <xf numFmtId="0" fontId="57" fillId="39" borderId="52" xfId="0" applyFont="1" applyFill="1" applyBorder="1" applyAlignment="1">
      <alignment horizontal="center" vertical="center"/>
    </xf>
    <xf numFmtId="0" fontId="56" fillId="0" borderId="40" xfId="0" applyFont="1" applyBorder="1" applyAlignment="1">
      <alignment horizontal="left" vertical="top"/>
    </xf>
    <xf numFmtId="0" fontId="56" fillId="0" borderId="48" xfId="0" applyFont="1" applyBorder="1" applyAlignment="1">
      <alignment horizontal="left" vertical="top"/>
    </xf>
    <xf numFmtId="1" fontId="56" fillId="0" borderId="18" xfId="0" applyNumberFormat="1" applyFont="1" applyBorder="1" applyAlignment="1">
      <alignment horizontal="center"/>
    </xf>
    <xf numFmtId="0" fontId="3" fillId="0" borderId="11" xfId="0" applyFont="1" applyBorder="1" applyAlignment="1">
      <alignment/>
    </xf>
    <xf numFmtId="0" fontId="3" fillId="0" borderId="59" xfId="0" applyFont="1" applyBorder="1" applyAlignment="1">
      <alignment/>
    </xf>
    <xf numFmtId="0" fontId="52" fillId="0" borderId="34" xfId="0" applyFont="1" applyBorder="1" applyAlignment="1">
      <alignment horizontal="left" vertical="center"/>
    </xf>
    <xf numFmtId="0" fontId="52" fillId="0" borderId="11" xfId="0" applyFont="1" applyBorder="1" applyAlignment="1">
      <alignment horizontal="left" vertical="center"/>
    </xf>
    <xf numFmtId="0" fontId="3" fillId="0" borderId="11" xfId="0" applyFont="1" applyBorder="1" applyAlignment="1">
      <alignment vertical="center"/>
    </xf>
    <xf numFmtId="0" fontId="52" fillId="0" borderId="32" xfId="0" applyFont="1" applyBorder="1" applyAlignment="1">
      <alignment horizontal="center" vertical="center" wrapText="1"/>
    </xf>
    <xf numFmtId="0" fontId="52" fillId="0" borderId="6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18"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52" fillId="0" borderId="18" xfId="0" applyFont="1" applyBorder="1" applyAlignment="1">
      <alignment horizontal="left" vertical="center"/>
    </xf>
    <xf numFmtId="0" fontId="3" fillId="0" borderId="11" xfId="0" applyFont="1" applyBorder="1" applyAlignment="1">
      <alignment horizontal="lef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52" fillId="0" borderId="37" xfId="0" applyFont="1" applyBorder="1" applyAlignment="1">
      <alignment horizontal="left" vertical="center" wrapText="1"/>
    </xf>
    <xf numFmtId="0" fontId="52" fillId="0" borderId="38" xfId="0" applyFont="1" applyBorder="1" applyAlignment="1">
      <alignment horizontal="left" vertical="center" wrapText="1"/>
    </xf>
    <xf numFmtId="0" fontId="3" fillId="0" borderId="38" xfId="0" applyFont="1" applyBorder="1" applyAlignment="1">
      <alignment vertical="center" wrapText="1"/>
    </xf>
    <xf numFmtId="0" fontId="3" fillId="0" borderId="63" xfId="0" applyFont="1" applyBorder="1" applyAlignment="1">
      <alignment vertical="center" wrapText="1"/>
    </xf>
    <xf numFmtId="0" fontId="56" fillId="0" borderId="64" xfId="0" applyFont="1" applyBorder="1" applyAlignment="1">
      <alignment horizontal="center"/>
    </xf>
    <xf numFmtId="0" fontId="56" fillId="0" borderId="65" xfId="0" applyFont="1" applyBorder="1" applyAlignment="1">
      <alignment horizontal="center"/>
    </xf>
    <xf numFmtId="0" fontId="3" fillId="0" borderId="65" xfId="0" applyFont="1" applyBorder="1" applyAlignment="1">
      <alignment/>
    </xf>
    <xf numFmtId="0" fontId="3" fillId="0" borderId="66"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7" fillId="0" borderId="64"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0" fillId="0" borderId="74" xfId="0" applyFont="1" applyBorder="1" applyAlignment="1">
      <alignment/>
    </xf>
    <xf numFmtId="0" fontId="3" fillId="0" borderId="75" xfId="0" applyFont="1" applyBorder="1" applyAlignment="1">
      <alignment/>
    </xf>
    <xf numFmtId="0" fontId="57" fillId="0" borderId="65" xfId="0" applyFont="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55" fillId="0" borderId="76" xfId="0" applyFont="1" applyBorder="1" applyAlignment="1">
      <alignment horizontal="center" vertical="center"/>
    </xf>
    <xf numFmtId="0" fontId="57" fillId="39" borderId="79" xfId="0" applyFont="1" applyFill="1" applyBorder="1" applyAlignment="1">
      <alignment horizontal="center" vertical="center"/>
    </xf>
    <xf numFmtId="0" fontId="57" fillId="39" borderId="42" xfId="0" applyFont="1" applyFill="1" applyBorder="1" applyAlignment="1">
      <alignment horizontal="center" vertical="center"/>
    </xf>
    <xf numFmtId="0" fontId="3" fillId="0" borderId="42" xfId="0" applyFont="1" applyBorder="1" applyAlignment="1">
      <alignment/>
    </xf>
    <xf numFmtId="0" fontId="3" fillId="0" borderId="80" xfId="0" applyFont="1" applyBorder="1" applyAlignment="1">
      <alignment/>
    </xf>
    <xf numFmtId="0" fontId="55" fillId="0" borderId="79" xfId="0" applyFont="1" applyBorder="1" applyAlignment="1">
      <alignment horizontal="center" vertical="center"/>
    </xf>
    <xf numFmtId="0" fontId="55" fillId="0" borderId="42" xfId="0" applyFont="1" applyBorder="1" applyAlignment="1">
      <alignment horizontal="center" vertical="center"/>
    </xf>
    <xf numFmtId="0" fontId="52" fillId="0" borderId="81" xfId="0" applyFont="1" applyBorder="1" applyAlignment="1">
      <alignment horizontal="left" vertical="center" wrapText="1"/>
    </xf>
    <xf numFmtId="0" fontId="3" fillId="0" borderId="29" xfId="0" applyFont="1" applyBorder="1" applyAlignment="1">
      <alignment/>
    </xf>
    <xf numFmtId="0" fontId="56" fillId="0" borderId="39" xfId="0" applyFont="1" applyBorder="1" applyAlignment="1">
      <alignment horizontal="left" vertical="center" wrapText="1"/>
    </xf>
    <xf numFmtId="0" fontId="3" fillId="0" borderId="40" xfId="0" applyFont="1" applyBorder="1" applyAlignment="1">
      <alignment horizontal="left" vertical="center"/>
    </xf>
    <xf numFmtId="0" fontId="3" fillId="0" borderId="48" xfId="0" applyFont="1" applyBorder="1" applyAlignment="1">
      <alignment horizontal="left" vertical="center"/>
    </xf>
    <xf numFmtId="0" fontId="57" fillId="39" borderId="82" xfId="0" applyFont="1" applyFill="1" applyBorder="1" applyAlignment="1">
      <alignment horizontal="center" vertical="center" wrapText="1"/>
    </xf>
    <xf numFmtId="0" fontId="57"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5" fillId="39" borderId="23" xfId="0" applyFont="1" applyFill="1" applyBorder="1" applyAlignment="1">
      <alignment horizontal="center" vertical="center"/>
    </xf>
    <xf numFmtId="0" fontId="52"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2" fillId="0" borderId="18" xfId="0" applyNumberFormat="1" applyFont="1" applyBorder="1" applyAlignment="1">
      <alignment horizontal="left"/>
    </xf>
    <xf numFmtId="0" fontId="55" fillId="39" borderId="22" xfId="0" applyFont="1" applyFill="1" applyBorder="1" applyAlignment="1">
      <alignment horizontal="center" vertical="center"/>
    </xf>
    <xf numFmtId="0" fontId="10" fillId="0" borderId="22" xfId="0" applyFont="1" applyBorder="1" applyAlignment="1">
      <alignment/>
    </xf>
    <xf numFmtId="0" fontId="52" fillId="0" borderId="37" xfId="0" applyFont="1" applyBorder="1" applyAlignment="1">
      <alignment horizontal="left" vertical="top" wrapText="1"/>
    </xf>
    <xf numFmtId="0" fontId="52" fillId="0" borderId="38" xfId="0" applyFont="1" applyBorder="1" applyAlignment="1">
      <alignment horizontal="left" vertical="top" wrapText="1"/>
    </xf>
    <xf numFmtId="0" fontId="52" fillId="0" borderId="15" xfId="0" applyFont="1" applyBorder="1" applyAlignment="1">
      <alignment horizontal="left" vertical="top" wrapText="1"/>
    </xf>
    <xf numFmtId="0" fontId="57" fillId="39" borderId="64" xfId="0" applyFont="1" applyFill="1" applyBorder="1" applyAlignment="1">
      <alignment horizontal="center" vertical="center"/>
    </xf>
    <xf numFmtId="0" fontId="57" fillId="39" borderId="65" xfId="0" applyFont="1" applyFill="1" applyBorder="1" applyAlignment="1">
      <alignment horizontal="center" vertical="center"/>
    </xf>
    <xf numFmtId="0" fontId="57" fillId="39" borderId="71" xfId="0" applyFont="1" applyFill="1" applyBorder="1" applyAlignment="1">
      <alignment horizontal="center" vertical="center"/>
    </xf>
    <xf numFmtId="0" fontId="57" fillId="39" borderId="73" xfId="0" applyFont="1" applyFill="1" applyBorder="1" applyAlignment="1">
      <alignment horizontal="center" vertical="center"/>
    </xf>
    <xf numFmtId="0" fontId="57" fillId="39" borderId="74" xfId="0" applyFont="1" applyFill="1" applyBorder="1" applyAlignment="1">
      <alignment horizontal="center" vertical="center"/>
    </xf>
    <xf numFmtId="0" fontId="57" fillId="39" borderId="75" xfId="0" applyFont="1" applyFill="1" applyBorder="1" applyAlignment="1">
      <alignment horizontal="center" vertical="center"/>
    </xf>
    <xf numFmtId="0" fontId="55" fillId="0" borderId="36" xfId="0" applyFont="1" applyBorder="1" applyAlignment="1">
      <alignment horizontal="left" vertical="top"/>
    </xf>
    <xf numFmtId="0" fontId="55" fillId="0" borderId="88" xfId="0" applyFont="1" applyBorder="1" applyAlignment="1">
      <alignment horizontal="left" vertical="top"/>
    </xf>
    <xf numFmtId="0" fontId="55" fillId="0" borderId="89" xfId="0" applyFont="1" applyBorder="1" applyAlignment="1">
      <alignment horizontal="left" vertical="top"/>
    </xf>
    <xf numFmtId="0" fontId="55"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5" fillId="39" borderId="17" xfId="0" applyFont="1" applyFill="1" applyBorder="1" applyAlignment="1">
      <alignment horizontal="center" vertical="center"/>
    </xf>
    <xf numFmtId="0" fontId="55" fillId="39" borderId="90" xfId="0" applyFont="1" applyFill="1" applyBorder="1" applyAlignment="1">
      <alignment horizontal="center" vertical="center"/>
    </xf>
    <xf numFmtId="0" fontId="55" fillId="39" borderId="91" xfId="0" applyFont="1" applyFill="1" applyBorder="1" applyAlignment="1">
      <alignment horizontal="center" vertical="center"/>
    </xf>
    <xf numFmtId="0" fontId="55" fillId="39" borderId="92" xfId="0" applyFont="1" applyFill="1" applyBorder="1" applyAlignment="1">
      <alignment horizontal="center" vertical="center" wrapText="1"/>
    </xf>
    <xf numFmtId="0" fontId="55" fillId="39" borderId="93" xfId="0" applyFont="1" applyFill="1" applyBorder="1" applyAlignment="1">
      <alignment horizontal="center" vertical="center" wrapText="1"/>
    </xf>
    <xf numFmtId="0" fontId="55" fillId="39" borderId="90" xfId="0" applyFont="1" applyFill="1" applyBorder="1" applyAlignment="1">
      <alignment horizontal="center" vertical="center" wrapText="1"/>
    </xf>
    <xf numFmtId="0" fontId="55" fillId="39" borderId="91" xfId="0" applyFont="1" applyFill="1" applyBorder="1" applyAlignment="1">
      <alignment horizontal="center" vertical="center" wrapText="1"/>
    </xf>
    <xf numFmtId="0" fontId="55" fillId="39" borderId="94" xfId="0" applyFont="1" applyFill="1" applyBorder="1" applyAlignment="1">
      <alignment horizontal="left" vertical="center" wrapText="1"/>
    </xf>
    <xf numFmtId="0" fontId="55" fillId="39" borderId="95" xfId="0" applyFont="1" applyFill="1" applyBorder="1" applyAlignment="1">
      <alignment horizontal="left" vertical="center" wrapText="1"/>
    </xf>
    <xf numFmtId="0" fontId="55" fillId="39" borderId="96" xfId="0" applyFont="1" applyFill="1" applyBorder="1" applyAlignment="1">
      <alignment horizontal="left" vertical="center" wrapText="1"/>
    </xf>
    <xf numFmtId="0" fontId="53" fillId="39" borderId="35" xfId="0" applyFont="1" applyFill="1" applyBorder="1" applyAlignment="1">
      <alignment horizontal="center" vertical="center" textRotation="90" wrapText="1"/>
    </xf>
    <xf numFmtId="0" fontId="3" fillId="0" borderId="97" xfId="0" applyFont="1" applyBorder="1" applyAlignment="1">
      <alignment/>
    </xf>
    <xf numFmtId="0" fontId="55" fillId="40" borderId="91" xfId="0" applyFont="1" applyFill="1" applyBorder="1" applyAlignment="1">
      <alignment horizontal="left" vertical="center" wrapText="1"/>
    </xf>
    <xf numFmtId="0" fontId="55" fillId="40" borderId="91" xfId="0" applyFont="1" applyFill="1" applyBorder="1" applyAlignment="1">
      <alignment horizontal="left" vertical="center" wrapText="1"/>
    </xf>
    <xf numFmtId="0" fontId="55" fillId="40" borderId="98" xfId="0" applyFont="1" applyFill="1" applyBorder="1" applyAlignment="1">
      <alignment horizontal="left" vertical="center" wrapText="1"/>
    </xf>
    <xf numFmtId="0" fontId="55" fillId="40" borderId="0" xfId="0" applyFont="1" applyFill="1" applyBorder="1" applyAlignment="1">
      <alignment horizontal="left" vertical="center" wrapText="1"/>
    </xf>
    <xf numFmtId="0" fontId="55" fillId="40" borderId="99" xfId="0" applyFont="1" applyFill="1" applyBorder="1" applyAlignment="1">
      <alignment horizontal="left" vertical="center" wrapText="1"/>
    </xf>
    <xf numFmtId="0" fontId="58" fillId="4" borderId="32" xfId="0" applyFont="1" applyFill="1" applyBorder="1" applyAlignment="1">
      <alignment horizontal="center" vertical="center"/>
    </xf>
    <xf numFmtId="0" fontId="58" fillId="4" borderId="60" xfId="0" applyFont="1" applyFill="1" applyBorder="1" applyAlignment="1">
      <alignment horizontal="center" vertical="center"/>
    </xf>
    <xf numFmtId="0" fontId="58" fillId="4" borderId="61" xfId="0" applyFont="1" applyFill="1" applyBorder="1" applyAlignment="1">
      <alignment horizontal="center" vertical="center"/>
    </xf>
    <xf numFmtId="0" fontId="58" fillId="0" borderId="64" xfId="0" applyFont="1" applyBorder="1" applyAlignment="1">
      <alignment horizontal="left" vertical="top" wrapText="1"/>
    </xf>
    <xf numFmtId="0" fontId="58" fillId="0" borderId="65" xfId="0" applyFont="1" applyBorder="1" applyAlignment="1">
      <alignment horizontal="left" vertical="top" wrapText="1"/>
    </xf>
    <xf numFmtId="0" fontId="58" fillId="0" borderId="71" xfId="0" applyFont="1" applyBorder="1" applyAlignment="1">
      <alignment horizontal="left" vertical="top" wrapText="1"/>
    </xf>
    <xf numFmtId="0" fontId="58" fillId="0" borderId="66" xfId="0" applyFont="1" applyBorder="1" applyAlignment="1">
      <alignment horizontal="left" vertical="top" wrapText="1"/>
    </xf>
    <xf numFmtId="0" fontId="58" fillId="0" borderId="0" xfId="0" applyFont="1" applyBorder="1" applyAlignment="1">
      <alignment horizontal="left" vertical="top" wrapText="1"/>
    </xf>
    <xf numFmtId="0" fontId="58" fillId="0" borderId="72" xfId="0" applyFont="1" applyBorder="1" applyAlignment="1">
      <alignment horizontal="left" vertical="top" wrapText="1"/>
    </xf>
    <xf numFmtId="0" fontId="58" fillId="0" borderId="73" xfId="0" applyFont="1" applyBorder="1" applyAlignment="1">
      <alignment horizontal="left" vertical="top" wrapText="1"/>
    </xf>
    <xf numFmtId="0" fontId="58" fillId="0" borderId="74" xfId="0" applyFont="1" applyBorder="1" applyAlignment="1">
      <alignment horizontal="left" vertical="top" wrapText="1"/>
    </xf>
    <xf numFmtId="0" fontId="58" fillId="0" borderId="75" xfId="0" applyFont="1" applyBorder="1" applyAlignment="1">
      <alignment horizontal="left" vertical="top" wrapText="1"/>
    </xf>
    <xf numFmtId="0" fontId="51" fillId="2" borderId="32" xfId="0" applyFont="1" applyFill="1" applyBorder="1" applyAlignment="1">
      <alignment horizontal="center" vertical="center"/>
    </xf>
    <xf numFmtId="0" fontId="51" fillId="2" borderId="60" xfId="0" applyFont="1" applyFill="1" applyBorder="1" applyAlignment="1">
      <alignment horizontal="center" vertical="center"/>
    </xf>
    <xf numFmtId="0" fontId="51" fillId="0" borderId="100" xfId="0" applyFont="1" applyBorder="1" applyAlignment="1">
      <alignment horizontal="center" vertical="center"/>
    </xf>
    <xf numFmtId="0" fontId="12" fillId="0" borderId="101" xfId="0" applyFont="1" applyBorder="1" applyAlignment="1">
      <alignment/>
    </xf>
    <xf numFmtId="0" fontId="52" fillId="0" borderId="33" xfId="0" applyFont="1" applyBorder="1" applyAlignment="1">
      <alignment horizontal="left"/>
    </xf>
    <xf numFmtId="0" fontId="8" fillId="0" borderId="102" xfId="0" applyFont="1" applyBorder="1" applyAlignment="1">
      <alignment horizontal="left"/>
    </xf>
    <xf numFmtId="0" fontId="52" fillId="0" borderId="34" xfId="0" applyFont="1" applyBorder="1" applyAlignment="1">
      <alignment horizontal="left"/>
    </xf>
    <xf numFmtId="0" fontId="8" fillId="0" borderId="59" xfId="0" applyFont="1" applyBorder="1" applyAlignment="1">
      <alignment horizontal="left"/>
    </xf>
    <xf numFmtId="0" fontId="52" fillId="0" borderId="37" xfId="0" applyFont="1" applyBorder="1" applyAlignment="1">
      <alignment horizontal="left" wrapText="1"/>
    </xf>
    <xf numFmtId="0" fontId="8" fillId="0" borderId="15" xfId="0" applyFont="1" applyBorder="1" applyAlignment="1">
      <alignment horizontal="left"/>
    </xf>
    <xf numFmtId="0" fontId="51" fillId="2" borderId="32" xfId="0" applyFont="1" applyFill="1" applyBorder="1" applyAlignment="1">
      <alignment horizontal="center" wrapText="1"/>
    </xf>
    <xf numFmtId="0" fontId="51" fillId="2" borderId="61" xfId="0" applyFont="1" applyFill="1" applyBorder="1" applyAlignment="1">
      <alignment horizontal="center" wrapText="1"/>
    </xf>
    <xf numFmtId="0" fontId="54" fillId="2" borderId="32" xfId="0" applyFont="1" applyFill="1" applyBorder="1" applyAlignment="1">
      <alignment horizontal="center" vertical="center"/>
    </xf>
    <xf numFmtId="0" fontId="17" fillId="2" borderId="60" xfId="0" applyFont="1" applyFill="1" applyBorder="1" applyAlignment="1">
      <alignment/>
    </xf>
    <xf numFmtId="0" fontId="17" fillId="2" borderId="103" xfId="0" applyFont="1" applyFill="1" applyBorder="1" applyAlignment="1">
      <alignment/>
    </xf>
    <xf numFmtId="164" fontId="51" fillId="0" borderId="33"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1" fillId="0" borderId="34" xfId="0" applyNumberFormat="1" applyFont="1" applyBorder="1" applyAlignment="1">
      <alignment horizontal="center"/>
    </xf>
    <xf numFmtId="164" fontId="13" fillId="0" borderId="11" xfId="0" applyNumberFormat="1" applyFont="1" applyBorder="1" applyAlignment="1">
      <alignment/>
    </xf>
    <xf numFmtId="164" fontId="13" fillId="0" borderId="62" xfId="0" applyNumberFormat="1" applyFont="1" applyBorder="1" applyAlignment="1">
      <alignment/>
    </xf>
    <xf numFmtId="164" fontId="51" fillId="0" borderId="35"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175"/>
          <c:y val="-0.0035"/>
        </c:manualLayout>
      </c:layout>
      <c:spPr>
        <a:noFill/>
        <a:ln w="3175">
          <a:noFill/>
        </a:ln>
      </c:spPr>
    </c:title>
    <c:plotArea>
      <c:layout>
        <c:manualLayout>
          <c:xMode val="edge"/>
          <c:yMode val="edge"/>
          <c:x val="0.03525"/>
          <c:y val="0.2375"/>
          <c:w val="0.95725"/>
          <c:h val="0.7885"/>
        </c:manualLayout>
      </c:layout>
      <c:barChart>
        <c:barDir val="bar"/>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3175">
                <a:noFill/>
              </a:ln>
            </c:spPr>
          </c:dPt>
          <c:dPt>
            <c:idx val="1"/>
            <c:invertIfNegative val="0"/>
            <c:spPr>
              <a:solidFill>
                <a:srgbClr val="548235"/>
              </a:solidFill>
              <a:ln w="3175">
                <a:noFill/>
              </a:ln>
            </c:spPr>
          </c:dPt>
          <c:dPt>
            <c:idx val="2"/>
            <c:invertIfNegative val="0"/>
            <c:spPr>
              <a:solidFill>
                <a:srgbClr val="385723"/>
              </a:solidFill>
              <a:ln w="3175">
                <a:noFill/>
              </a:ln>
            </c:spPr>
          </c:dPt>
          <c:dPt>
            <c:idx val="3"/>
            <c:invertIfNegative val="0"/>
            <c:spPr>
              <a:solidFill>
                <a:srgbClr val="385723"/>
              </a:solidFill>
              <a:ln w="3175">
                <a:noFill/>
              </a:ln>
            </c:spPr>
          </c:dPt>
          <c:dLbls>
            <c:numFmt formatCode="General" sourceLinked="1"/>
            <c:spPr>
              <a:noFill/>
              <a:ln w="3175">
                <a:noFill/>
              </a:ln>
            </c:spPr>
            <c:txPr>
              <a:bodyPr vert="horz" rot="0" anchor="ctr"/>
              <a:lstStyle/>
              <a:p>
                <a:pPr algn="ctr">
                  <a:defRPr lang="en-US" cap="none" sz="105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28749078"/>
        <c:axId val="57415111"/>
      </c:barChart>
      <c:catAx>
        <c:axId val="2874907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57415111"/>
        <c:crosses val="autoZero"/>
        <c:auto val="1"/>
        <c:lblOffset val="100"/>
        <c:tickLblSkip val="1"/>
        <c:noMultiLvlLbl val="0"/>
      </c:catAx>
      <c:valAx>
        <c:axId val="57415111"/>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333333"/>
                </a:solidFill>
              </a:defRPr>
            </a:pPr>
          </a:p>
        </c:txPr>
        <c:crossAx val="28749078"/>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59"/>
          <c:y val="-0.01525"/>
        </c:manualLayout>
      </c:layout>
      <c:spPr>
        <a:noFill/>
        <a:ln w="3175">
          <a:noFill/>
        </a:ln>
      </c:spPr>
    </c:title>
    <c:view3D>
      <c:rotX val="30"/>
      <c:hPercent val="100"/>
      <c:rotY val="0"/>
      <c:depthPercent val="100"/>
      <c:rAngAx val="1"/>
    </c:view3D>
    <c:plotArea>
      <c:layout>
        <c:manualLayout>
          <c:xMode val="edge"/>
          <c:yMode val="edge"/>
          <c:x val="0"/>
          <c:y val="0.22425"/>
          <c:w val="0.9565"/>
          <c:h val="0.6945"/>
        </c:manualLayout>
      </c:layout>
      <c:pie3DChart>
        <c:varyColors val="1"/>
        <c:ser>
          <c:idx val="0"/>
          <c:order val="0"/>
          <c:spPr>
            <a:gradFill rotWithShape="1">
              <a:gsLst>
                <a:gs pos="0">
                  <a:srgbClr val="6083CB"/>
                </a:gs>
                <a:gs pos="50000">
                  <a:srgbClr val="3E70CA"/>
                </a:gs>
                <a:gs pos="100000">
                  <a:srgbClr val="2E61BA"/>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48235"/>
              </a:solidFill>
              <a:ln w="3175">
                <a:noFill/>
              </a:ln>
            </c:spPr>
          </c:dPt>
          <c:dPt>
            <c:idx val="1"/>
            <c:spPr>
              <a:solidFill>
                <a:srgbClr val="FF0000"/>
              </a:solidFill>
              <a:ln w="3175">
                <a:no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55"/>
          <c:w val="0.381"/>
          <c:h val="0.091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771650"/>
        <a:ext cx="665797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97167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F46" sqref="F46:I46"/>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15.664062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14"/>
      <c r="B1" s="14"/>
      <c r="C1" s="14"/>
      <c r="D1" s="14"/>
      <c r="E1" s="14"/>
      <c r="F1" s="14"/>
      <c r="G1" s="14"/>
      <c r="H1" s="14"/>
      <c r="I1" s="14"/>
      <c r="J1" s="14"/>
      <c r="K1" s="14"/>
      <c r="L1" s="14"/>
      <c r="M1" s="14"/>
      <c r="N1" s="14"/>
      <c r="O1" s="14"/>
      <c r="P1" s="14"/>
      <c r="Q1" s="14"/>
      <c r="R1" s="14"/>
      <c r="S1" s="14"/>
      <c r="T1" s="14"/>
      <c r="U1" s="14"/>
    </row>
    <row r="2" spans="1:21" ht="15.75" customHeight="1">
      <c r="A2" s="14"/>
      <c r="B2" s="115"/>
      <c r="C2" s="116"/>
      <c r="D2" s="117"/>
      <c r="E2" s="117"/>
      <c r="F2" s="125" t="s">
        <v>0</v>
      </c>
      <c r="G2" s="117"/>
      <c r="H2" s="117"/>
      <c r="I2" s="117"/>
      <c r="J2" s="117"/>
      <c r="K2" s="117"/>
      <c r="L2" s="117"/>
      <c r="M2" s="117"/>
      <c r="N2" s="126"/>
      <c r="O2" s="131" t="s">
        <v>46</v>
      </c>
      <c r="P2" s="126"/>
      <c r="Q2" s="14"/>
      <c r="R2" s="14"/>
      <c r="S2" s="14"/>
      <c r="T2" s="14"/>
      <c r="U2" s="14"/>
    </row>
    <row r="3" spans="1:21" ht="15.75" customHeight="1">
      <c r="A3" s="14"/>
      <c r="B3" s="118"/>
      <c r="C3" s="119"/>
      <c r="D3" s="120"/>
      <c r="E3" s="119"/>
      <c r="F3" s="118"/>
      <c r="G3" s="120"/>
      <c r="H3" s="120"/>
      <c r="I3" s="120"/>
      <c r="J3" s="120"/>
      <c r="K3" s="120"/>
      <c r="L3" s="120"/>
      <c r="M3" s="120"/>
      <c r="N3" s="127"/>
      <c r="O3" s="119"/>
      <c r="P3" s="127"/>
      <c r="Q3" s="14"/>
      <c r="R3" s="14"/>
      <c r="S3" s="14"/>
      <c r="T3" s="14"/>
      <c r="U3" s="14"/>
    </row>
    <row r="4" spans="1:21" ht="15.75" customHeight="1" thickBot="1">
      <c r="A4" s="14"/>
      <c r="B4" s="118"/>
      <c r="C4" s="119"/>
      <c r="D4" s="120"/>
      <c r="E4" s="119"/>
      <c r="F4" s="128"/>
      <c r="G4" s="129"/>
      <c r="H4" s="129"/>
      <c r="I4" s="129"/>
      <c r="J4" s="129"/>
      <c r="K4" s="129"/>
      <c r="L4" s="129"/>
      <c r="M4" s="129"/>
      <c r="N4" s="130"/>
      <c r="O4" s="119"/>
      <c r="P4" s="127"/>
      <c r="Q4" s="14"/>
      <c r="R4" s="14"/>
      <c r="S4" s="14"/>
      <c r="T4" s="14"/>
      <c r="U4" s="14"/>
    </row>
    <row r="5" spans="1:21" ht="15.75" customHeight="1">
      <c r="A5" s="14"/>
      <c r="B5" s="118"/>
      <c r="C5" s="119"/>
      <c r="D5" s="120"/>
      <c r="E5" s="121"/>
      <c r="F5" s="135" t="s">
        <v>1</v>
      </c>
      <c r="G5" s="120"/>
      <c r="H5" s="120"/>
      <c r="I5" s="120"/>
      <c r="J5" s="120"/>
      <c r="K5" s="120"/>
      <c r="L5" s="120"/>
      <c r="M5" s="120"/>
      <c r="N5" s="121"/>
      <c r="O5" s="132"/>
      <c r="P5" s="127"/>
      <c r="Q5" s="14"/>
      <c r="R5" s="14"/>
      <c r="S5" s="14"/>
      <c r="T5" s="14"/>
      <c r="U5" s="22"/>
    </row>
    <row r="6" spans="1:21" ht="15.75" customHeight="1" thickBot="1">
      <c r="A6" s="14"/>
      <c r="B6" s="122"/>
      <c r="C6" s="123"/>
      <c r="D6" s="123"/>
      <c r="E6" s="124"/>
      <c r="F6" s="133"/>
      <c r="G6" s="123"/>
      <c r="H6" s="123"/>
      <c r="I6" s="123"/>
      <c r="J6" s="123"/>
      <c r="K6" s="123"/>
      <c r="L6" s="123"/>
      <c r="M6" s="123"/>
      <c r="N6" s="124"/>
      <c r="O6" s="133"/>
      <c r="P6" s="134"/>
      <c r="Q6" s="14"/>
      <c r="R6" s="14"/>
      <c r="S6" s="14"/>
      <c r="T6" s="14"/>
      <c r="U6" s="22"/>
    </row>
    <row r="7" spans="1:21" ht="15.75" customHeight="1">
      <c r="A7" s="14"/>
      <c r="B7" s="136" t="s">
        <v>2</v>
      </c>
      <c r="C7" s="137"/>
      <c r="D7" s="138"/>
      <c r="E7" s="138"/>
      <c r="F7" s="138"/>
      <c r="G7" s="138"/>
      <c r="H7" s="138"/>
      <c r="I7" s="138"/>
      <c r="J7" s="138"/>
      <c r="K7" s="138"/>
      <c r="L7" s="138"/>
      <c r="M7" s="138"/>
      <c r="N7" s="138"/>
      <c r="O7" s="138"/>
      <c r="P7" s="139"/>
      <c r="Q7" s="14"/>
      <c r="R7" s="14"/>
      <c r="S7" s="14"/>
      <c r="T7" s="14"/>
      <c r="U7" s="22"/>
    </row>
    <row r="8" spans="1:21" ht="15.75" customHeight="1" thickBot="1">
      <c r="A8" s="14"/>
      <c r="B8" s="122"/>
      <c r="C8" s="123"/>
      <c r="D8" s="123"/>
      <c r="E8" s="123"/>
      <c r="F8" s="123"/>
      <c r="G8" s="123"/>
      <c r="H8" s="123"/>
      <c r="I8" s="123"/>
      <c r="J8" s="123"/>
      <c r="K8" s="123"/>
      <c r="L8" s="123"/>
      <c r="M8" s="123"/>
      <c r="N8" s="123"/>
      <c r="O8" s="123"/>
      <c r="P8" s="134"/>
      <c r="Q8" s="14"/>
      <c r="R8" s="14"/>
      <c r="S8" s="14"/>
      <c r="T8" s="14"/>
      <c r="U8" s="22"/>
    </row>
    <row r="9" spans="1:21" ht="15.75" customHeight="1">
      <c r="A9" s="14"/>
      <c r="B9" s="140" t="s">
        <v>3</v>
      </c>
      <c r="C9" s="141"/>
      <c r="D9" s="138"/>
      <c r="E9" s="138"/>
      <c r="F9" s="138"/>
      <c r="G9" s="138"/>
      <c r="H9" s="138"/>
      <c r="I9" s="138"/>
      <c r="J9" s="138"/>
      <c r="K9" s="138"/>
      <c r="L9" s="138"/>
      <c r="M9" s="138"/>
      <c r="N9" s="138"/>
      <c r="O9" s="138"/>
      <c r="P9" s="139"/>
      <c r="Q9" s="14"/>
      <c r="R9" s="14"/>
      <c r="S9" s="14"/>
      <c r="T9" s="14"/>
      <c r="U9" s="22"/>
    </row>
    <row r="10" spans="1:21" ht="15.75" customHeight="1" thickBot="1">
      <c r="A10" s="14"/>
      <c r="B10" s="122"/>
      <c r="C10" s="123"/>
      <c r="D10" s="123"/>
      <c r="E10" s="123"/>
      <c r="F10" s="123"/>
      <c r="G10" s="123"/>
      <c r="H10" s="123"/>
      <c r="I10" s="123"/>
      <c r="J10" s="123"/>
      <c r="K10" s="123"/>
      <c r="L10" s="123"/>
      <c r="M10" s="123"/>
      <c r="N10" s="123"/>
      <c r="O10" s="123"/>
      <c r="P10" s="134"/>
      <c r="Q10" s="14"/>
      <c r="R10" s="14"/>
      <c r="S10" s="14"/>
      <c r="T10" s="14"/>
      <c r="U10" s="22"/>
    </row>
    <row r="11" spans="1:21" ht="27.75" customHeight="1">
      <c r="A11" s="14"/>
      <c r="B11" s="142" t="s">
        <v>4</v>
      </c>
      <c r="C11" s="98" t="s">
        <v>67</v>
      </c>
      <c r="D11" s="99"/>
      <c r="E11" s="99"/>
      <c r="F11" s="99"/>
      <c r="G11" s="100"/>
      <c r="H11" s="45" t="s">
        <v>94</v>
      </c>
      <c r="I11" s="46"/>
      <c r="J11" s="46"/>
      <c r="K11" s="47"/>
      <c r="L11" s="51">
        <v>2</v>
      </c>
      <c r="M11" s="152" t="s">
        <v>95</v>
      </c>
      <c r="N11" s="153"/>
      <c r="O11" s="153"/>
      <c r="P11" s="154"/>
      <c r="Q11" s="14"/>
      <c r="R11" s="14"/>
      <c r="S11" s="14"/>
      <c r="T11" s="14"/>
      <c r="U11" s="22"/>
    </row>
    <row r="12" spans="1:21" ht="15.75" customHeight="1">
      <c r="A12" s="14"/>
      <c r="B12" s="143"/>
      <c r="C12" s="101"/>
      <c r="D12" s="102"/>
      <c r="E12" s="102"/>
      <c r="F12" s="102"/>
      <c r="G12" s="103"/>
      <c r="H12" s="48"/>
      <c r="I12" s="49"/>
      <c r="J12" s="49"/>
      <c r="K12" s="50"/>
      <c r="L12" s="52"/>
      <c r="M12" s="155" t="s">
        <v>70</v>
      </c>
      <c r="N12" s="89"/>
      <c r="O12" s="89"/>
      <c r="P12" s="90"/>
      <c r="Q12" s="14"/>
      <c r="R12" s="14"/>
      <c r="S12" s="14"/>
      <c r="T12" s="14"/>
      <c r="U12" s="22"/>
    </row>
    <row r="13" spans="1:21" ht="15.75" customHeight="1">
      <c r="A13" s="14"/>
      <c r="B13" s="2" t="s">
        <v>5</v>
      </c>
      <c r="C13" s="3"/>
      <c r="D13" s="104">
        <v>87</v>
      </c>
      <c r="E13" s="105"/>
      <c r="F13" s="105"/>
      <c r="G13" s="106"/>
      <c r="H13" s="107" t="s">
        <v>6</v>
      </c>
      <c r="I13" s="108"/>
      <c r="J13" s="108"/>
      <c r="K13" s="109"/>
      <c r="L13" s="88">
        <v>2184837</v>
      </c>
      <c r="M13" s="89"/>
      <c r="N13" s="89"/>
      <c r="O13" s="89"/>
      <c r="P13" s="90"/>
      <c r="Q13" s="14"/>
      <c r="R13" s="14"/>
      <c r="S13" s="14"/>
      <c r="T13" s="14"/>
      <c r="U13" s="14"/>
    </row>
    <row r="14" spans="1:21" ht="21.75" customHeight="1" thickBot="1">
      <c r="A14" s="14"/>
      <c r="B14" s="91" t="s">
        <v>55</v>
      </c>
      <c r="C14" s="92"/>
      <c r="D14" s="93"/>
      <c r="E14" s="93"/>
      <c r="F14" s="93"/>
      <c r="G14" s="93"/>
      <c r="H14" s="93"/>
      <c r="I14" s="93"/>
      <c r="J14" s="110"/>
      <c r="K14" s="91" t="s">
        <v>50</v>
      </c>
      <c r="L14" s="92"/>
      <c r="M14" s="93"/>
      <c r="N14" s="93"/>
      <c r="O14" s="93"/>
      <c r="P14" s="93"/>
      <c r="Q14" s="14"/>
      <c r="R14" s="14"/>
      <c r="S14" s="14"/>
      <c r="T14" s="14"/>
      <c r="U14" s="14"/>
    </row>
    <row r="15" spans="1:21" ht="22.5" customHeight="1" thickBot="1">
      <c r="A15" s="14"/>
      <c r="B15" s="111" t="s">
        <v>7</v>
      </c>
      <c r="C15" s="112"/>
      <c r="D15" s="113"/>
      <c r="E15" s="113"/>
      <c r="F15" s="113"/>
      <c r="G15" s="113"/>
      <c r="H15" s="113"/>
      <c r="I15" s="113"/>
      <c r="J15" s="114"/>
      <c r="K15" s="94" t="s">
        <v>71</v>
      </c>
      <c r="L15" s="95"/>
      <c r="M15" s="96"/>
      <c r="N15" s="96"/>
      <c r="O15" s="96"/>
      <c r="P15" s="97"/>
      <c r="Q15" s="29"/>
      <c r="R15" s="29"/>
      <c r="S15" s="29"/>
      <c r="T15" s="14"/>
      <c r="U15" s="22"/>
    </row>
    <row r="16" spans="1:21" ht="46.5" customHeight="1">
      <c r="A16" s="14"/>
      <c r="B16" s="147" t="s">
        <v>65</v>
      </c>
      <c r="C16" s="148"/>
      <c r="D16" s="149"/>
      <c r="E16" s="149"/>
      <c r="F16" s="149"/>
      <c r="G16" s="149"/>
      <c r="H16" s="149"/>
      <c r="I16" s="149"/>
      <c r="J16" s="149"/>
      <c r="K16" s="149"/>
      <c r="L16" s="149"/>
      <c r="M16" s="149"/>
      <c r="N16" s="149"/>
      <c r="O16" s="150"/>
      <c r="P16" s="53" t="s">
        <v>26</v>
      </c>
      <c r="Q16" s="14"/>
      <c r="R16" s="14"/>
      <c r="S16" s="14"/>
      <c r="T16" s="14"/>
      <c r="U16" s="22"/>
    </row>
    <row r="17" spans="1:22" s="1" customFormat="1" ht="21" customHeight="1">
      <c r="A17" s="14"/>
      <c r="B17" s="174" t="s">
        <v>27</v>
      </c>
      <c r="C17" s="175"/>
      <c r="D17" s="175"/>
      <c r="E17" s="175"/>
      <c r="F17" s="170" t="s">
        <v>8</v>
      </c>
      <c r="G17" s="171"/>
      <c r="H17" s="171"/>
      <c r="I17" s="172"/>
      <c r="J17" s="173" t="s">
        <v>9</v>
      </c>
      <c r="K17" s="172"/>
      <c r="L17" s="173" t="s">
        <v>10</v>
      </c>
      <c r="M17" s="171"/>
      <c r="N17" s="171"/>
      <c r="O17" s="171"/>
      <c r="P17" s="151"/>
      <c r="Q17" s="14"/>
      <c r="R17" s="14"/>
      <c r="S17" s="14"/>
      <c r="T17" s="14"/>
      <c r="U17" s="14"/>
      <c r="V17" s="28"/>
    </row>
    <row r="18" spans="1:22" ht="109.5" customHeight="1">
      <c r="A18" s="14"/>
      <c r="B18" s="69" t="s">
        <v>56</v>
      </c>
      <c r="C18" s="59"/>
      <c r="D18" s="60"/>
      <c r="E18" s="61"/>
      <c r="F18" s="42" t="s">
        <v>73</v>
      </c>
      <c r="G18" s="44"/>
      <c r="H18" s="44"/>
      <c r="I18" s="68"/>
      <c r="J18" s="40" t="s">
        <v>52</v>
      </c>
      <c r="K18" s="41"/>
      <c r="L18" s="42" t="s">
        <v>66</v>
      </c>
      <c r="M18" s="44"/>
      <c r="N18" s="44"/>
      <c r="O18" s="44"/>
      <c r="P18" s="18">
        <v>3</v>
      </c>
      <c r="Q18" s="14"/>
      <c r="R18" s="14"/>
      <c r="S18" s="14"/>
      <c r="T18" s="14"/>
      <c r="U18" s="14"/>
      <c r="V18" s="28" t="s">
        <v>53</v>
      </c>
    </row>
    <row r="19" spans="1:22" ht="203.25" customHeight="1">
      <c r="A19" s="14"/>
      <c r="B19" s="69" t="s">
        <v>57</v>
      </c>
      <c r="C19" s="59"/>
      <c r="D19" s="60"/>
      <c r="E19" s="61"/>
      <c r="F19" s="42" t="s">
        <v>74</v>
      </c>
      <c r="G19" s="43"/>
      <c r="H19" s="43"/>
      <c r="I19" s="70"/>
      <c r="J19" s="40" t="s">
        <v>52</v>
      </c>
      <c r="K19" s="41"/>
      <c r="L19" s="42" t="s">
        <v>66</v>
      </c>
      <c r="M19" s="44"/>
      <c r="N19" s="44"/>
      <c r="O19" s="44"/>
      <c r="P19" s="18">
        <v>3</v>
      </c>
      <c r="Q19" s="14"/>
      <c r="R19" s="14"/>
      <c r="S19" s="14"/>
      <c r="T19" s="14"/>
      <c r="U19" s="14"/>
      <c r="V19" s="28" t="s">
        <v>54</v>
      </c>
    </row>
    <row r="20" spans="1:22" ht="212.25" customHeight="1">
      <c r="A20" s="14"/>
      <c r="B20" s="69" t="s">
        <v>58</v>
      </c>
      <c r="C20" s="59"/>
      <c r="D20" s="60"/>
      <c r="E20" s="61"/>
      <c r="F20" s="144" t="s">
        <v>75</v>
      </c>
      <c r="G20" s="145"/>
      <c r="H20" s="145"/>
      <c r="I20" s="146"/>
      <c r="J20" s="40" t="s">
        <v>52</v>
      </c>
      <c r="K20" s="41"/>
      <c r="L20" s="42" t="s">
        <v>66</v>
      </c>
      <c r="M20" s="44"/>
      <c r="N20" s="44"/>
      <c r="O20" s="44"/>
      <c r="P20" s="18">
        <v>3</v>
      </c>
      <c r="Q20" s="14"/>
      <c r="R20" s="14"/>
      <c r="S20" s="14"/>
      <c r="T20" s="14"/>
      <c r="U20" s="14"/>
      <c r="V20" s="28" t="s">
        <v>52</v>
      </c>
    </row>
    <row r="21" spans="1:21" ht="246" customHeight="1">
      <c r="A21" s="14"/>
      <c r="B21" s="69" t="s">
        <v>59</v>
      </c>
      <c r="C21" s="59"/>
      <c r="D21" s="60"/>
      <c r="E21" s="61"/>
      <c r="F21" s="144" t="s">
        <v>76</v>
      </c>
      <c r="G21" s="145"/>
      <c r="H21" s="145"/>
      <c r="I21" s="146"/>
      <c r="J21" s="40" t="s">
        <v>52</v>
      </c>
      <c r="K21" s="41"/>
      <c r="L21" s="42" t="s">
        <v>77</v>
      </c>
      <c r="M21" s="44"/>
      <c r="N21" s="44"/>
      <c r="O21" s="44"/>
      <c r="P21" s="18">
        <v>2</v>
      </c>
      <c r="Q21" s="14"/>
      <c r="R21" s="14"/>
      <c r="S21" s="14"/>
      <c r="T21" s="14"/>
      <c r="U21" s="14"/>
    </row>
    <row r="22" spans="1:21" ht="409.5" customHeight="1">
      <c r="A22" s="14"/>
      <c r="B22" s="69" t="s">
        <v>60</v>
      </c>
      <c r="C22" s="59"/>
      <c r="D22" s="60"/>
      <c r="E22" s="61"/>
      <c r="F22" s="42" t="s">
        <v>96</v>
      </c>
      <c r="G22" s="43"/>
      <c r="H22" s="43"/>
      <c r="I22" s="70"/>
      <c r="J22" s="40" t="s">
        <v>52</v>
      </c>
      <c r="K22" s="41"/>
      <c r="L22" s="42" t="s">
        <v>78</v>
      </c>
      <c r="M22" s="44"/>
      <c r="N22" s="44"/>
      <c r="O22" s="44"/>
      <c r="P22" s="18">
        <v>2</v>
      </c>
      <c r="Q22" s="14"/>
      <c r="R22" s="14"/>
      <c r="S22" s="14"/>
      <c r="T22" s="14"/>
      <c r="U22" s="14"/>
    </row>
    <row r="23" spans="1:21" ht="153.75" customHeight="1">
      <c r="A23" s="14"/>
      <c r="B23" s="69" t="s">
        <v>61</v>
      </c>
      <c r="C23" s="59"/>
      <c r="D23" s="60"/>
      <c r="E23" s="61"/>
      <c r="F23" s="42" t="s">
        <v>79</v>
      </c>
      <c r="G23" s="43"/>
      <c r="H23" s="43"/>
      <c r="I23" s="70"/>
      <c r="J23" s="40" t="s">
        <v>52</v>
      </c>
      <c r="K23" s="41"/>
      <c r="L23" s="42" t="s">
        <v>66</v>
      </c>
      <c r="M23" s="44"/>
      <c r="N23" s="44"/>
      <c r="O23" s="44"/>
      <c r="P23" s="18">
        <v>3</v>
      </c>
      <c r="Q23" s="14"/>
      <c r="R23" s="14"/>
      <c r="S23" s="14"/>
      <c r="T23" s="14"/>
      <c r="U23" s="14"/>
    </row>
    <row r="24" spans="1:21" ht="274.5" customHeight="1">
      <c r="A24" s="14"/>
      <c r="B24" s="69" t="s">
        <v>62</v>
      </c>
      <c r="C24" s="59"/>
      <c r="D24" s="60"/>
      <c r="E24" s="61"/>
      <c r="F24" s="42" t="s">
        <v>80</v>
      </c>
      <c r="G24" s="43"/>
      <c r="H24" s="43"/>
      <c r="I24" s="70"/>
      <c r="J24" s="40" t="s">
        <v>52</v>
      </c>
      <c r="K24" s="41"/>
      <c r="L24" s="42" t="s">
        <v>66</v>
      </c>
      <c r="M24" s="44"/>
      <c r="N24" s="44"/>
      <c r="O24" s="44"/>
      <c r="P24" s="18">
        <v>3</v>
      </c>
      <c r="Q24" s="14"/>
      <c r="R24" s="14"/>
      <c r="S24" s="14"/>
      <c r="T24" s="14"/>
      <c r="U24" s="14"/>
    </row>
    <row r="25" spans="1:21" ht="24" customHeight="1" thickBot="1">
      <c r="A25" s="14"/>
      <c r="B25" s="158"/>
      <c r="C25" s="159"/>
      <c r="D25" s="159"/>
      <c r="E25" s="159"/>
      <c r="F25" s="159"/>
      <c r="G25" s="159"/>
      <c r="H25" s="159"/>
      <c r="I25" s="159"/>
      <c r="J25" s="159"/>
      <c r="K25" s="159"/>
      <c r="L25" s="159"/>
      <c r="M25" s="159"/>
      <c r="N25" s="159"/>
      <c r="O25" s="160"/>
      <c r="P25" s="30">
        <f>(SUM(P18:P24)*100)/21</f>
        <v>90.47619047619048</v>
      </c>
      <c r="Q25" s="14"/>
      <c r="R25" s="14"/>
      <c r="S25" s="14"/>
      <c r="T25" s="14"/>
      <c r="U25" s="14"/>
    </row>
    <row r="26" spans="1:21" ht="15.75" customHeight="1">
      <c r="A26" s="14"/>
      <c r="B26" s="161" t="s">
        <v>11</v>
      </c>
      <c r="C26" s="162"/>
      <c r="D26" s="162"/>
      <c r="E26" s="162"/>
      <c r="F26" s="162"/>
      <c r="G26" s="162"/>
      <c r="H26" s="162"/>
      <c r="I26" s="162"/>
      <c r="J26" s="162"/>
      <c r="K26" s="162"/>
      <c r="L26" s="162"/>
      <c r="M26" s="162"/>
      <c r="N26" s="162"/>
      <c r="O26" s="163"/>
      <c r="P26" s="156" t="s">
        <v>26</v>
      </c>
      <c r="Q26" s="14"/>
      <c r="R26" s="14"/>
      <c r="S26" s="14"/>
      <c r="T26" s="14"/>
      <c r="U26" s="14"/>
    </row>
    <row r="27" spans="1:21" ht="15.75" customHeight="1" thickBot="1">
      <c r="A27" s="14"/>
      <c r="B27" s="164"/>
      <c r="C27" s="165"/>
      <c r="D27" s="165"/>
      <c r="E27" s="165"/>
      <c r="F27" s="165"/>
      <c r="G27" s="165"/>
      <c r="H27" s="165"/>
      <c r="I27" s="165"/>
      <c r="J27" s="165"/>
      <c r="K27" s="165"/>
      <c r="L27" s="165"/>
      <c r="M27" s="165"/>
      <c r="N27" s="165"/>
      <c r="O27" s="166"/>
      <c r="P27" s="157"/>
      <c r="Q27" s="14"/>
      <c r="R27" s="14"/>
      <c r="S27" s="14"/>
      <c r="T27" s="14"/>
      <c r="U27" s="14"/>
    </row>
    <row r="28" spans="1:21" ht="15.75" customHeight="1">
      <c r="A28" s="14"/>
      <c r="B28" s="176" t="s">
        <v>27</v>
      </c>
      <c r="C28" s="177"/>
      <c r="D28" s="177"/>
      <c r="E28" s="177"/>
      <c r="F28" s="55" t="s">
        <v>8</v>
      </c>
      <c r="G28" s="56"/>
      <c r="H28" s="56"/>
      <c r="I28" s="57"/>
      <c r="J28" s="64" t="s">
        <v>9</v>
      </c>
      <c r="K28" s="57"/>
      <c r="L28" s="64" t="s">
        <v>10</v>
      </c>
      <c r="M28" s="56"/>
      <c r="N28" s="56"/>
      <c r="O28" s="56"/>
      <c r="P28" s="63"/>
      <c r="Q28" s="14"/>
      <c r="R28" s="14"/>
      <c r="S28" s="14"/>
      <c r="T28" s="14"/>
      <c r="U28" s="14"/>
    </row>
    <row r="29" spans="1:21" ht="162.75" customHeight="1">
      <c r="A29" s="14"/>
      <c r="B29" s="75" t="s">
        <v>12</v>
      </c>
      <c r="C29" s="76"/>
      <c r="D29" s="76"/>
      <c r="E29" s="77"/>
      <c r="F29" s="42" t="s">
        <v>81</v>
      </c>
      <c r="G29" s="86"/>
      <c r="H29" s="86"/>
      <c r="I29" s="87"/>
      <c r="J29" s="40" t="s">
        <v>52</v>
      </c>
      <c r="K29" s="41"/>
      <c r="L29" s="42" t="s">
        <v>66</v>
      </c>
      <c r="M29" s="71"/>
      <c r="N29" s="71"/>
      <c r="O29" s="71"/>
      <c r="P29" s="19">
        <v>3</v>
      </c>
      <c r="Q29" s="14"/>
      <c r="R29" s="14"/>
      <c r="S29" s="14"/>
      <c r="T29" s="14"/>
      <c r="U29" s="14"/>
    </row>
    <row r="30" spans="1:21" ht="175.5" customHeight="1">
      <c r="A30" s="14"/>
      <c r="B30" s="69" t="s">
        <v>13</v>
      </c>
      <c r="C30" s="59"/>
      <c r="D30" s="60"/>
      <c r="E30" s="61"/>
      <c r="F30" s="42" t="s">
        <v>82</v>
      </c>
      <c r="G30" s="44"/>
      <c r="H30" s="44"/>
      <c r="I30" s="68"/>
      <c r="J30" s="40" t="s">
        <v>52</v>
      </c>
      <c r="K30" s="41"/>
      <c r="L30" s="42" t="s">
        <v>66</v>
      </c>
      <c r="M30" s="44"/>
      <c r="N30" s="44"/>
      <c r="O30" s="44"/>
      <c r="P30" s="19">
        <v>3</v>
      </c>
      <c r="Q30" s="14"/>
      <c r="R30" s="14"/>
      <c r="S30" s="14"/>
      <c r="T30" s="14"/>
      <c r="U30" s="14"/>
    </row>
    <row r="31" spans="1:21" ht="252.75" customHeight="1">
      <c r="A31" s="14"/>
      <c r="B31" s="183" t="s">
        <v>14</v>
      </c>
      <c r="C31" s="185" t="s">
        <v>15</v>
      </c>
      <c r="D31" s="185"/>
      <c r="E31" s="185"/>
      <c r="F31" s="71" t="s">
        <v>83</v>
      </c>
      <c r="G31" s="44"/>
      <c r="H31" s="44"/>
      <c r="I31" s="68"/>
      <c r="J31" s="40" t="s">
        <v>52</v>
      </c>
      <c r="K31" s="41"/>
      <c r="L31" s="42" t="s">
        <v>66</v>
      </c>
      <c r="M31" s="43"/>
      <c r="N31" s="43"/>
      <c r="O31" s="43"/>
      <c r="P31" s="19">
        <v>3</v>
      </c>
      <c r="Q31" s="14"/>
      <c r="R31" s="14"/>
      <c r="S31" s="14"/>
      <c r="T31" s="14"/>
      <c r="U31" s="14"/>
    </row>
    <row r="32" spans="1:21" ht="121.5" customHeight="1">
      <c r="A32" s="14"/>
      <c r="B32" s="118"/>
      <c r="C32" s="186" t="s">
        <v>42</v>
      </c>
      <c r="D32" s="185"/>
      <c r="E32" s="185"/>
      <c r="F32" s="71" t="s">
        <v>84</v>
      </c>
      <c r="G32" s="43"/>
      <c r="H32" s="43"/>
      <c r="I32" s="70"/>
      <c r="J32" s="40" t="s">
        <v>52</v>
      </c>
      <c r="K32" s="41"/>
      <c r="L32" s="42" t="s">
        <v>66</v>
      </c>
      <c r="M32" s="43"/>
      <c r="N32" s="43"/>
      <c r="O32" s="43"/>
      <c r="P32" s="19">
        <v>3</v>
      </c>
      <c r="Q32" s="14"/>
      <c r="R32" s="14"/>
      <c r="S32" s="14"/>
      <c r="T32" s="14"/>
      <c r="U32" s="14"/>
    </row>
    <row r="33" spans="1:21" ht="225" customHeight="1">
      <c r="A33" s="14"/>
      <c r="B33" s="118"/>
      <c r="C33" s="185" t="s">
        <v>16</v>
      </c>
      <c r="D33" s="185"/>
      <c r="E33" s="185"/>
      <c r="F33" s="71" t="s">
        <v>85</v>
      </c>
      <c r="G33" s="44"/>
      <c r="H33" s="44"/>
      <c r="I33" s="68"/>
      <c r="J33" s="40" t="s">
        <v>52</v>
      </c>
      <c r="K33" s="41"/>
      <c r="L33" s="42" t="s">
        <v>66</v>
      </c>
      <c r="M33" s="44"/>
      <c r="N33" s="44"/>
      <c r="O33" s="44"/>
      <c r="P33" s="19">
        <v>3</v>
      </c>
      <c r="Q33" s="14"/>
      <c r="R33" s="14"/>
      <c r="S33" s="14"/>
      <c r="T33" s="14"/>
      <c r="U33" s="14"/>
    </row>
    <row r="34" spans="1:21" ht="138.75" customHeight="1">
      <c r="A34" s="14"/>
      <c r="B34" s="184"/>
      <c r="C34" s="187" t="s">
        <v>17</v>
      </c>
      <c r="D34" s="188"/>
      <c r="E34" s="189"/>
      <c r="F34" s="42" t="s">
        <v>86</v>
      </c>
      <c r="G34" s="44"/>
      <c r="H34" s="44"/>
      <c r="I34" s="68"/>
      <c r="J34" s="40" t="s">
        <v>52</v>
      </c>
      <c r="K34" s="41"/>
      <c r="L34" s="42" t="s">
        <v>66</v>
      </c>
      <c r="M34" s="44"/>
      <c r="N34" s="44"/>
      <c r="O34" s="44"/>
      <c r="P34" s="19">
        <v>3</v>
      </c>
      <c r="Q34" s="14"/>
      <c r="R34" s="14"/>
      <c r="S34" s="14"/>
      <c r="T34" s="14"/>
      <c r="U34" s="14"/>
    </row>
    <row r="35" spans="1:21" ht="28.5" customHeight="1" thickBot="1">
      <c r="A35" s="14"/>
      <c r="B35" s="37"/>
      <c r="C35" s="38"/>
      <c r="D35" s="38"/>
      <c r="E35" s="38"/>
      <c r="F35" s="38"/>
      <c r="G35" s="38"/>
      <c r="H35" s="38"/>
      <c r="I35" s="38"/>
      <c r="J35" s="38"/>
      <c r="K35" s="38"/>
      <c r="L35" s="38"/>
      <c r="M35" s="38"/>
      <c r="N35" s="38"/>
      <c r="O35" s="39"/>
      <c r="P35" s="20">
        <f>(SUM(P29:P34)*100)/18</f>
        <v>100</v>
      </c>
      <c r="Q35" s="14"/>
      <c r="R35" s="14"/>
      <c r="S35" s="14"/>
      <c r="T35" s="14"/>
      <c r="U35" s="14"/>
    </row>
    <row r="36" spans="1:21" ht="30.75" customHeight="1">
      <c r="A36" s="14"/>
      <c r="B36" s="65" t="s">
        <v>18</v>
      </c>
      <c r="C36" s="66"/>
      <c r="D36" s="66"/>
      <c r="E36" s="66"/>
      <c r="F36" s="66"/>
      <c r="G36" s="66"/>
      <c r="H36" s="66"/>
      <c r="I36" s="66"/>
      <c r="J36" s="66"/>
      <c r="K36" s="66"/>
      <c r="L36" s="66"/>
      <c r="M36" s="66"/>
      <c r="N36" s="66"/>
      <c r="O36" s="67"/>
      <c r="P36" s="62" t="s">
        <v>26</v>
      </c>
      <c r="Q36" s="14"/>
      <c r="R36" s="14"/>
      <c r="S36" s="14"/>
      <c r="T36" s="14"/>
      <c r="U36" s="14"/>
    </row>
    <row r="37" spans="1:21" ht="15.75" customHeight="1">
      <c r="A37" s="14"/>
      <c r="B37" s="178"/>
      <c r="C37" s="179"/>
      <c r="D37" s="179"/>
      <c r="E37" s="179"/>
      <c r="F37" s="55" t="s">
        <v>8</v>
      </c>
      <c r="G37" s="56"/>
      <c r="H37" s="56"/>
      <c r="I37" s="57"/>
      <c r="J37" s="64" t="s">
        <v>9</v>
      </c>
      <c r="K37" s="57"/>
      <c r="L37" s="64" t="s">
        <v>10</v>
      </c>
      <c r="M37" s="56"/>
      <c r="N37" s="56"/>
      <c r="O37" s="56"/>
      <c r="P37" s="63"/>
      <c r="Q37" s="14"/>
      <c r="R37" s="14"/>
      <c r="S37" s="14"/>
      <c r="T37" s="14"/>
      <c r="U37" s="14"/>
    </row>
    <row r="38" spans="1:21" ht="153.75" customHeight="1">
      <c r="A38" s="14"/>
      <c r="B38" s="180" t="s">
        <v>19</v>
      </c>
      <c r="C38" s="181"/>
      <c r="D38" s="181"/>
      <c r="E38" s="182"/>
      <c r="F38" s="42" t="s">
        <v>87</v>
      </c>
      <c r="G38" s="86"/>
      <c r="H38" s="86"/>
      <c r="I38" s="87"/>
      <c r="J38" s="40" t="s">
        <v>9</v>
      </c>
      <c r="K38" s="41"/>
      <c r="L38" s="42" t="s">
        <v>66</v>
      </c>
      <c r="M38" s="71"/>
      <c r="N38" s="71"/>
      <c r="O38" s="71"/>
      <c r="P38" s="19">
        <v>3</v>
      </c>
      <c r="Q38" s="14"/>
      <c r="R38" s="14"/>
      <c r="S38" s="14"/>
      <c r="T38" s="14"/>
      <c r="U38" s="14"/>
    </row>
    <row r="39" spans="1:21" ht="140.25" customHeight="1">
      <c r="A39" s="14"/>
      <c r="B39" s="69" t="s">
        <v>20</v>
      </c>
      <c r="C39" s="59"/>
      <c r="D39" s="60"/>
      <c r="E39" s="61"/>
      <c r="F39" s="42" t="s">
        <v>88</v>
      </c>
      <c r="G39" s="44"/>
      <c r="H39" s="44"/>
      <c r="I39" s="68"/>
      <c r="J39" s="40" t="s">
        <v>54</v>
      </c>
      <c r="K39" s="41"/>
      <c r="L39" s="42" t="s">
        <v>89</v>
      </c>
      <c r="M39" s="44"/>
      <c r="N39" s="44"/>
      <c r="O39" s="44"/>
      <c r="P39" s="19">
        <v>2</v>
      </c>
      <c r="Q39" s="14"/>
      <c r="R39" s="14"/>
      <c r="S39" s="14"/>
      <c r="T39" s="14"/>
      <c r="U39" s="14"/>
    </row>
    <row r="40" spans="1:21" ht="150" customHeight="1">
      <c r="A40" s="14"/>
      <c r="B40" s="69" t="s">
        <v>21</v>
      </c>
      <c r="C40" s="59"/>
      <c r="D40" s="60"/>
      <c r="E40" s="61"/>
      <c r="F40" s="42" t="s">
        <v>90</v>
      </c>
      <c r="G40" s="44"/>
      <c r="H40" s="44"/>
      <c r="I40" s="68"/>
      <c r="J40" s="40" t="s">
        <v>54</v>
      </c>
      <c r="K40" s="41"/>
      <c r="L40" s="42" t="s">
        <v>91</v>
      </c>
      <c r="M40" s="44"/>
      <c r="N40" s="44"/>
      <c r="O40" s="44"/>
      <c r="P40" s="19">
        <v>2</v>
      </c>
      <c r="Q40" s="14"/>
      <c r="R40" s="14"/>
      <c r="S40" s="14"/>
      <c r="T40" s="14"/>
      <c r="U40" s="14"/>
    </row>
    <row r="41" spans="1:21" ht="94.5" customHeight="1">
      <c r="A41" s="14"/>
      <c r="B41" s="69" t="s">
        <v>22</v>
      </c>
      <c r="C41" s="59"/>
      <c r="D41" s="60"/>
      <c r="E41" s="61"/>
      <c r="F41" s="42" t="s">
        <v>92</v>
      </c>
      <c r="G41" s="44"/>
      <c r="H41" s="44"/>
      <c r="I41" s="68"/>
      <c r="J41" s="40" t="s">
        <v>9</v>
      </c>
      <c r="K41" s="41"/>
      <c r="L41" s="78" t="s">
        <v>69</v>
      </c>
      <c r="M41" s="79"/>
      <c r="N41" s="79"/>
      <c r="O41" s="79"/>
      <c r="P41" s="19">
        <v>3</v>
      </c>
      <c r="Q41" s="14"/>
      <c r="R41" s="14"/>
      <c r="S41" s="14"/>
      <c r="T41" s="14"/>
      <c r="U41" s="14"/>
    </row>
    <row r="42" spans="1:21" ht="75.75" customHeight="1">
      <c r="A42" s="14"/>
      <c r="B42" s="58" t="s">
        <v>25</v>
      </c>
      <c r="C42" s="59"/>
      <c r="D42" s="60"/>
      <c r="E42" s="61"/>
      <c r="F42" s="42" t="s">
        <v>68</v>
      </c>
      <c r="G42" s="44"/>
      <c r="H42" s="44"/>
      <c r="I42" s="68"/>
      <c r="J42" s="40" t="s">
        <v>9</v>
      </c>
      <c r="K42" s="41"/>
      <c r="L42" s="42" t="s">
        <v>69</v>
      </c>
      <c r="M42" s="44"/>
      <c r="N42" s="44"/>
      <c r="O42" s="44"/>
      <c r="P42" s="19">
        <v>3</v>
      </c>
      <c r="Q42" s="14"/>
      <c r="R42" s="14"/>
      <c r="S42" s="14"/>
      <c r="T42" s="14"/>
      <c r="U42" s="14"/>
    </row>
    <row r="43" spans="1:21" ht="19.5" customHeight="1" thickBot="1">
      <c r="A43" s="14"/>
      <c r="B43" s="80"/>
      <c r="C43" s="81"/>
      <c r="D43" s="81"/>
      <c r="E43" s="81"/>
      <c r="F43" s="81"/>
      <c r="G43" s="81"/>
      <c r="H43" s="81"/>
      <c r="I43" s="81"/>
      <c r="J43" s="81"/>
      <c r="K43" s="81"/>
      <c r="L43" s="81"/>
      <c r="M43" s="81"/>
      <c r="N43" s="81"/>
      <c r="O43" s="82"/>
      <c r="P43" s="20">
        <f>(SUM(P38:P42)*100)/15</f>
        <v>86.66666666666667</v>
      </c>
      <c r="Q43" s="14"/>
      <c r="R43" s="14"/>
      <c r="S43" s="14"/>
      <c r="T43" s="14"/>
      <c r="U43" s="14"/>
    </row>
    <row r="44" spans="1:21" ht="27.75" customHeight="1">
      <c r="A44" s="14"/>
      <c r="B44" s="83" t="s">
        <v>23</v>
      </c>
      <c r="C44" s="84"/>
      <c r="D44" s="84"/>
      <c r="E44" s="84"/>
      <c r="F44" s="84"/>
      <c r="G44" s="84"/>
      <c r="H44" s="84"/>
      <c r="I44" s="84"/>
      <c r="J44" s="84"/>
      <c r="K44" s="84"/>
      <c r="L44" s="84"/>
      <c r="M44" s="84"/>
      <c r="N44" s="84"/>
      <c r="O44" s="85"/>
      <c r="P44" s="53" t="s">
        <v>26</v>
      </c>
      <c r="Q44" s="14"/>
      <c r="R44" s="14"/>
      <c r="S44" s="14"/>
      <c r="T44" s="14"/>
      <c r="U44" s="14"/>
    </row>
    <row r="45" spans="1:21" ht="15.75" customHeight="1">
      <c r="A45" s="14"/>
      <c r="B45" s="72" t="s">
        <v>28</v>
      </c>
      <c r="C45" s="73"/>
      <c r="D45" s="73"/>
      <c r="E45" s="74"/>
      <c r="F45" s="55" t="s">
        <v>8</v>
      </c>
      <c r="G45" s="56"/>
      <c r="H45" s="56"/>
      <c r="I45" s="57"/>
      <c r="J45" s="64" t="s">
        <v>9</v>
      </c>
      <c r="K45" s="57"/>
      <c r="L45" s="64" t="s">
        <v>10</v>
      </c>
      <c r="M45" s="56"/>
      <c r="N45" s="56"/>
      <c r="O45" s="56"/>
      <c r="P45" s="54"/>
      <c r="Q45" s="14"/>
      <c r="R45" s="14"/>
      <c r="S45" s="14"/>
      <c r="T45" s="14"/>
      <c r="U45" s="14"/>
    </row>
    <row r="46" spans="1:21" ht="92.25" customHeight="1">
      <c r="A46" s="14"/>
      <c r="B46" s="75" t="s">
        <v>24</v>
      </c>
      <c r="C46" s="76"/>
      <c r="D46" s="76"/>
      <c r="E46" s="77"/>
      <c r="F46" s="71" t="s">
        <v>93</v>
      </c>
      <c r="G46" s="44"/>
      <c r="H46" s="44"/>
      <c r="I46" s="68"/>
      <c r="J46" s="40" t="s">
        <v>9</v>
      </c>
      <c r="K46" s="41"/>
      <c r="L46" s="42" t="s">
        <v>69</v>
      </c>
      <c r="M46" s="44"/>
      <c r="N46" s="44"/>
      <c r="O46" s="44"/>
      <c r="P46" s="17">
        <v>3</v>
      </c>
      <c r="Q46" s="14"/>
      <c r="R46" s="14"/>
      <c r="S46" s="14"/>
      <c r="T46" s="14"/>
      <c r="U46" s="14"/>
    </row>
    <row r="47" spans="1:21" ht="29.25" customHeight="1" thickBot="1">
      <c r="A47" s="14"/>
      <c r="B47" s="167"/>
      <c r="C47" s="168"/>
      <c r="D47" s="168"/>
      <c r="E47" s="168"/>
      <c r="F47" s="168"/>
      <c r="G47" s="168"/>
      <c r="H47" s="168"/>
      <c r="I47" s="168"/>
      <c r="J47" s="168"/>
      <c r="K47" s="168"/>
      <c r="L47" s="168"/>
      <c r="M47" s="168"/>
      <c r="N47" s="168"/>
      <c r="O47" s="169"/>
      <c r="P47" s="21">
        <f>(P46*100)/3</f>
        <v>100</v>
      </c>
      <c r="Q47" s="14"/>
      <c r="R47" s="14"/>
      <c r="S47" s="14"/>
      <c r="T47" s="14"/>
      <c r="U47" s="14"/>
    </row>
    <row r="48" spans="1:21" ht="15.75" customHeight="1">
      <c r="A48" s="14"/>
      <c r="B48" s="14"/>
      <c r="C48" s="14"/>
      <c r="D48" s="14"/>
      <c r="E48" s="14"/>
      <c r="F48" s="14"/>
      <c r="G48" s="14"/>
      <c r="H48" s="14"/>
      <c r="I48" s="14"/>
      <c r="J48" s="14"/>
      <c r="K48" s="14"/>
      <c r="L48" s="14"/>
      <c r="M48" s="14"/>
      <c r="N48" s="14"/>
      <c r="O48" s="14"/>
      <c r="P48" s="14"/>
      <c r="Q48" s="14"/>
      <c r="R48" s="14"/>
      <c r="S48" s="14"/>
      <c r="T48" s="14"/>
      <c r="U48" s="14"/>
    </row>
    <row r="49" spans="1:21" ht="15.75" customHeight="1">
      <c r="A49" s="14"/>
      <c r="B49" s="14"/>
      <c r="C49" s="14"/>
      <c r="D49" s="14"/>
      <c r="E49" s="14"/>
      <c r="F49" s="14"/>
      <c r="G49" s="14"/>
      <c r="H49" s="14"/>
      <c r="I49" s="14"/>
      <c r="J49" s="14"/>
      <c r="K49" s="14"/>
      <c r="L49" s="14"/>
      <c r="M49" s="14"/>
      <c r="N49" s="14"/>
      <c r="O49" s="14"/>
      <c r="P49" s="14"/>
      <c r="Q49" s="14"/>
      <c r="R49" s="14"/>
      <c r="S49" s="14"/>
      <c r="T49" s="14"/>
      <c r="U49" s="14"/>
    </row>
    <row r="50" spans="1:21" ht="15.75" customHeight="1">
      <c r="A50" s="14"/>
      <c r="B50" s="14"/>
      <c r="C50" s="14"/>
      <c r="D50" s="14"/>
      <c r="E50" s="14"/>
      <c r="F50" s="14"/>
      <c r="G50" s="14"/>
      <c r="H50" s="14"/>
      <c r="I50" s="14"/>
      <c r="J50" s="14"/>
      <c r="K50" s="14"/>
      <c r="L50" s="14"/>
      <c r="M50" s="14"/>
      <c r="N50" s="14"/>
      <c r="O50" s="14"/>
      <c r="P50" s="14"/>
      <c r="Q50" s="14"/>
      <c r="R50" s="14"/>
      <c r="S50" s="14"/>
      <c r="T50" s="14"/>
      <c r="U50" s="14"/>
    </row>
    <row r="51" spans="1:21" ht="15.75" customHeight="1">
      <c r="A51" s="14"/>
      <c r="B51" s="14"/>
      <c r="C51" s="14"/>
      <c r="D51" s="14"/>
      <c r="E51" s="14"/>
      <c r="F51" s="14"/>
      <c r="G51" s="14"/>
      <c r="H51" s="14"/>
      <c r="I51" s="14"/>
      <c r="J51" s="14"/>
      <c r="K51" s="14"/>
      <c r="L51" s="14"/>
      <c r="M51" s="14"/>
      <c r="N51" s="14"/>
      <c r="O51" s="14"/>
      <c r="P51" s="14"/>
      <c r="Q51" s="14"/>
      <c r="R51" s="14"/>
      <c r="S51" s="14"/>
      <c r="T51" s="14"/>
      <c r="U51" s="14"/>
    </row>
    <row r="52" spans="1:21" ht="15.75" customHeight="1">
      <c r="A52" s="14"/>
      <c r="B52" s="14"/>
      <c r="C52" s="14"/>
      <c r="D52" s="14"/>
      <c r="E52" s="14"/>
      <c r="F52" s="14"/>
      <c r="G52" s="14"/>
      <c r="H52" s="14"/>
      <c r="I52" s="14"/>
      <c r="J52" s="14"/>
      <c r="K52" s="14"/>
      <c r="L52" s="14"/>
      <c r="M52" s="14"/>
      <c r="N52" s="14"/>
      <c r="O52" s="14"/>
      <c r="P52" s="14"/>
      <c r="Q52" s="14"/>
      <c r="R52" s="14"/>
      <c r="S52" s="14"/>
      <c r="T52" s="14"/>
      <c r="U52" s="14"/>
    </row>
    <row r="53" spans="2:21" ht="15.75" customHeight="1">
      <c r="B53" s="14"/>
      <c r="C53" s="14"/>
      <c r="D53" s="14"/>
      <c r="E53" s="14"/>
      <c r="F53" s="14"/>
      <c r="G53" s="14"/>
      <c r="H53" s="14"/>
      <c r="I53" s="14"/>
      <c r="J53" s="14"/>
      <c r="K53" s="14"/>
      <c r="L53" s="14"/>
      <c r="M53" s="14"/>
      <c r="N53" s="14"/>
      <c r="O53" s="14"/>
      <c r="P53" s="14"/>
      <c r="Q53" s="14"/>
      <c r="R53" s="14"/>
      <c r="S53" s="14"/>
      <c r="T53" s="14"/>
      <c r="U53" s="14"/>
    </row>
    <row r="54" spans="2:21" ht="15.75" customHeight="1">
      <c r="B54" s="14"/>
      <c r="C54" s="14"/>
      <c r="D54" s="14"/>
      <c r="E54" s="14"/>
      <c r="F54" s="14"/>
      <c r="G54" s="14"/>
      <c r="H54" s="14"/>
      <c r="I54" s="14"/>
      <c r="J54" s="14"/>
      <c r="K54" s="14"/>
      <c r="L54" s="14"/>
      <c r="M54" s="14"/>
      <c r="N54" s="14"/>
      <c r="O54" s="14"/>
      <c r="P54" s="14"/>
      <c r="Q54" s="14"/>
      <c r="R54" s="14"/>
      <c r="S54" s="14"/>
      <c r="T54" s="14"/>
      <c r="U54" s="14"/>
    </row>
    <row r="55" spans="2:21" ht="15.75" customHeight="1">
      <c r="B55" s="14"/>
      <c r="C55" s="14"/>
      <c r="D55" s="14"/>
      <c r="E55" s="14"/>
      <c r="F55" s="14"/>
      <c r="G55" s="14"/>
      <c r="H55" s="14"/>
      <c r="I55" s="14"/>
      <c r="J55" s="14"/>
      <c r="K55" s="14"/>
      <c r="L55" s="14"/>
      <c r="M55" s="14"/>
      <c r="N55" s="14"/>
      <c r="O55" s="14"/>
      <c r="P55" s="14"/>
      <c r="Q55" s="14"/>
      <c r="R55" s="14"/>
      <c r="S55" s="14"/>
      <c r="T55" s="14"/>
      <c r="U55" s="14"/>
    </row>
    <row r="56" spans="2:21" ht="15.75" customHeight="1">
      <c r="B56" s="14"/>
      <c r="C56" s="14"/>
      <c r="D56" s="14"/>
      <c r="E56" s="14"/>
      <c r="F56" s="14"/>
      <c r="G56" s="14"/>
      <c r="H56" s="14"/>
      <c r="I56" s="14"/>
      <c r="J56" s="14"/>
      <c r="K56" s="14"/>
      <c r="L56" s="14"/>
      <c r="M56" s="14"/>
      <c r="N56" s="14"/>
      <c r="O56" s="14"/>
      <c r="P56" s="14"/>
      <c r="Q56" s="14"/>
      <c r="R56" s="14"/>
      <c r="S56" s="14"/>
      <c r="T56" s="14"/>
      <c r="U56" s="14"/>
    </row>
    <row r="57" spans="2:21" ht="15.75" customHeight="1">
      <c r="B57" s="14"/>
      <c r="C57" s="14"/>
      <c r="D57" s="14"/>
      <c r="E57" s="14"/>
      <c r="F57" s="14"/>
      <c r="G57" s="14"/>
      <c r="H57" s="14"/>
      <c r="I57" s="14"/>
      <c r="J57" s="14"/>
      <c r="K57" s="14"/>
      <c r="L57" s="14"/>
      <c r="M57" s="14"/>
      <c r="N57" s="14"/>
      <c r="O57" s="14"/>
      <c r="P57" s="14"/>
      <c r="Q57" s="14"/>
      <c r="R57" s="14"/>
      <c r="S57" s="14"/>
      <c r="T57" s="14"/>
      <c r="U57" s="14"/>
    </row>
    <row r="58" spans="2:21" ht="15.75" customHeight="1">
      <c r="B58" s="14"/>
      <c r="C58" s="14"/>
      <c r="D58" s="14"/>
      <c r="E58" s="14"/>
      <c r="F58" s="14"/>
      <c r="G58" s="14"/>
      <c r="H58" s="14"/>
      <c r="I58" s="14"/>
      <c r="J58" s="14"/>
      <c r="K58" s="14"/>
      <c r="L58" s="14"/>
      <c r="M58" s="14"/>
      <c r="N58" s="14"/>
      <c r="O58" s="14"/>
      <c r="P58" s="14"/>
      <c r="Q58" s="14"/>
      <c r="S58" s="14"/>
      <c r="T58" s="14"/>
      <c r="U58" s="14"/>
    </row>
    <row r="59" spans="2:19" ht="15.75" customHeight="1">
      <c r="B59" s="14"/>
      <c r="C59" s="14"/>
      <c r="D59" s="14"/>
      <c r="E59" s="14"/>
      <c r="F59" s="14"/>
      <c r="G59" s="14"/>
      <c r="H59" s="14"/>
      <c r="I59" s="14"/>
      <c r="J59" s="14"/>
      <c r="K59" s="14"/>
      <c r="L59" s="14"/>
      <c r="M59" s="14"/>
      <c r="N59" s="14"/>
      <c r="O59" s="14"/>
      <c r="P59" s="14"/>
      <c r="Q59" s="14"/>
      <c r="S59" s="14"/>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8"/>
  <sheetViews>
    <sheetView zoomScale="72" zoomScaleNormal="72" zoomScalePageLayoutView="0" workbookViewId="0" topLeftCell="A1">
      <selection activeCell="S17" sqref="S17"/>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48.10546875" style="0" customWidth="1"/>
    <col min="9" max="9" width="3.10546875" style="0" customWidth="1"/>
    <col min="10" max="10" width="4.3359375" style="0" customWidth="1"/>
    <col min="11" max="11" width="5.55468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4"/>
      <c r="B1" s="14"/>
      <c r="C1" s="14"/>
      <c r="D1" s="14"/>
      <c r="E1" s="14"/>
      <c r="F1" s="14"/>
      <c r="G1" s="14"/>
      <c r="H1" s="14"/>
      <c r="I1" s="14"/>
      <c r="J1" s="14"/>
      <c r="K1" s="14"/>
      <c r="L1" s="14"/>
      <c r="M1" s="14"/>
      <c r="N1" s="14"/>
      <c r="O1" s="14"/>
      <c r="P1" s="14"/>
      <c r="Q1" s="14"/>
      <c r="R1" s="14"/>
    </row>
    <row r="2" spans="1:18" ht="29.25" customHeight="1" thickBot="1">
      <c r="A2" s="14"/>
      <c r="B2" s="202" t="s">
        <v>33</v>
      </c>
      <c r="C2" s="203"/>
      <c r="D2" s="203"/>
      <c r="E2" s="212" t="s">
        <v>32</v>
      </c>
      <c r="F2" s="213"/>
      <c r="G2" s="14"/>
      <c r="H2" s="32" t="s">
        <v>36</v>
      </c>
      <c r="I2" s="214" t="s">
        <v>34</v>
      </c>
      <c r="J2" s="215"/>
      <c r="K2" s="216"/>
      <c r="L2" s="31" t="s">
        <v>41</v>
      </c>
      <c r="M2" s="15"/>
      <c r="N2" s="14"/>
      <c r="O2" s="14"/>
      <c r="P2" s="14"/>
      <c r="Q2" s="14"/>
      <c r="R2" s="14"/>
    </row>
    <row r="3" spans="1:18" ht="15.75" customHeight="1">
      <c r="A3" s="14"/>
      <c r="B3" s="25" t="s">
        <v>45</v>
      </c>
      <c r="C3" s="5"/>
      <c r="D3" s="9" t="s">
        <v>29</v>
      </c>
      <c r="E3" s="206" t="s">
        <v>47</v>
      </c>
      <c r="F3" s="207"/>
      <c r="G3" s="14"/>
      <c r="H3" s="33" t="s">
        <v>37</v>
      </c>
      <c r="I3" s="217">
        <f>'Evaluación PDGRD'!P25</f>
        <v>90.47619047619048</v>
      </c>
      <c r="J3" s="218"/>
      <c r="K3" s="219"/>
      <c r="L3" s="8">
        <f>I3*25%</f>
        <v>22.61904761904762</v>
      </c>
      <c r="M3" s="16"/>
      <c r="N3" s="14"/>
      <c r="O3" s="14"/>
      <c r="P3" s="14"/>
      <c r="Q3" s="14"/>
      <c r="R3" s="14"/>
    </row>
    <row r="4" spans="1:18" ht="15.75" customHeight="1">
      <c r="A4" s="14"/>
      <c r="B4" s="26" t="s">
        <v>44</v>
      </c>
      <c r="C4" s="4"/>
      <c r="D4" s="10" t="s">
        <v>30</v>
      </c>
      <c r="E4" s="208" t="s">
        <v>48</v>
      </c>
      <c r="F4" s="209"/>
      <c r="G4" s="14"/>
      <c r="H4" s="34" t="s">
        <v>38</v>
      </c>
      <c r="I4" s="220">
        <f>'Evaluación PDGRD'!P35</f>
        <v>100</v>
      </c>
      <c r="J4" s="221"/>
      <c r="K4" s="222"/>
      <c r="L4" s="8">
        <f>I4*25%</f>
        <v>25</v>
      </c>
      <c r="M4" s="16"/>
      <c r="N4" s="14"/>
      <c r="O4" s="14"/>
      <c r="P4" s="14"/>
      <c r="Q4" s="14"/>
      <c r="R4" s="14"/>
    </row>
    <row r="5" spans="1:18" ht="15.75" customHeight="1" thickBot="1">
      <c r="A5" s="14"/>
      <c r="B5" s="27" t="s">
        <v>43</v>
      </c>
      <c r="C5" s="6"/>
      <c r="D5" s="11" t="s">
        <v>31</v>
      </c>
      <c r="E5" s="210" t="s">
        <v>49</v>
      </c>
      <c r="F5" s="211"/>
      <c r="G5" s="14"/>
      <c r="H5" s="35" t="s">
        <v>40</v>
      </c>
      <c r="I5" s="220">
        <f>'Evaluación PDGRD'!P43</f>
        <v>86.66666666666667</v>
      </c>
      <c r="J5" s="221"/>
      <c r="K5" s="222"/>
      <c r="L5" s="8">
        <f>I5*25%</f>
        <v>21.666666666666668</v>
      </c>
      <c r="M5" s="16"/>
      <c r="N5" s="14"/>
      <c r="O5" s="14"/>
      <c r="P5" s="14"/>
      <c r="Q5" s="14"/>
      <c r="R5" s="14"/>
    </row>
    <row r="6" spans="1:18" ht="15.75" customHeight="1" thickBot="1">
      <c r="A6" s="14"/>
      <c r="B6" s="14"/>
      <c r="C6" s="14"/>
      <c r="D6" s="14"/>
      <c r="E6" s="14"/>
      <c r="F6" s="14"/>
      <c r="G6" s="14"/>
      <c r="H6" s="36" t="s">
        <v>39</v>
      </c>
      <c r="I6" s="223">
        <f>'Evaluación PDGRD'!P47</f>
        <v>100</v>
      </c>
      <c r="J6" s="224"/>
      <c r="K6" s="225"/>
      <c r="L6" s="8">
        <f>I6*25%</f>
        <v>25</v>
      </c>
      <c r="M6" s="16"/>
      <c r="N6" s="14"/>
      <c r="O6" s="14"/>
      <c r="P6" s="14"/>
      <c r="Q6" s="14"/>
      <c r="R6" s="14"/>
    </row>
    <row r="7" spans="1:18" ht="15.75" customHeight="1" thickBot="1">
      <c r="A7" s="14"/>
      <c r="B7" s="14"/>
      <c r="C7" s="14"/>
      <c r="D7" s="14"/>
      <c r="E7" s="12" t="s">
        <v>63</v>
      </c>
      <c r="F7" s="23">
        <f>L7</f>
        <v>94.28571428571429</v>
      </c>
      <c r="G7" s="14"/>
      <c r="H7" s="15"/>
      <c r="I7" s="204" t="s">
        <v>35</v>
      </c>
      <c r="J7" s="205"/>
      <c r="K7" s="205"/>
      <c r="L7" s="7">
        <f>SUM(L3:L6)</f>
        <v>94.28571428571429</v>
      </c>
      <c r="M7" s="15"/>
      <c r="N7" s="14"/>
      <c r="O7" s="14"/>
      <c r="P7" s="14"/>
      <c r="Q7" s="14"/>
      <c r="R7" s="14"/>
    </row>
    <row r="8" spans="1:18" ht="15.75" customHeight="1" thickBot="1">
      <c r="A8" s="14"/>
      <c r="B8" s="14"/>
      <c r="C8" s="14"/>
      <c r="D8" s="14"/>
      <c r="E8" s="13" t="s">
        <v>64</v>
      </c>
      <c r="F8" s="24">
        <f>100-F7</f>
        <v>5.714285714285708</v>
      </c>
      <c r="G8" s="14"/>
      <c r="H8" s="14"/>
      <c r="I8" s="14"/>
      <c r="J8" s="14"/>
      <c r="K8" s="14"/>
      <c r="L8" s="14"/>
      <c r="M8" s="14"/>
      <c r="N8" s="14"/>
      <c r="O8" s="14"/>
      <c r="P8" s="14"/>
      <c r="Q8" s="14"/>
      <c r="R8" s="14"/>
    </row>
    <row r="9" spans="1:18" ht="15.75" customHeight="1">
      <c r="A9" s="14"/>
      <c r="B9" s="14"/>
      <c r="C9" s="14"/>
      <c r="D9" s="14"/>
      <c r="E9" s="14"/>
      <c r="F9" s="14"/>
      <c r="G9" s="14"/>
      <c r="M9" s="14"/>
      <c r="N9" s="14"/>
      <c r="O9" s="14"/>
      <c r="P9" s="14"/>
      <c r="Q9" s="14"/>
      <c r="R9" s="14"/>
    </row>
    <row r="10" spans="1:18" ht="15.75" customHeight="1">
      <c r="A10" s="14"/>
      <c r="G10" s="14"/>
      <c r="M10" s="14"/>
      <c r="N10" s="14"/>
      <c r="O10" s="14"/>
      <c r="P10" s="14"/>
      <c r="Q10" s="14"/>
      <c r="R10" s="14"/>
    </row>
    <row r="11" spans="1:18" ht="15.75" customHeight="1">
      <c r="A11" s="14"/>
      <c r="G11" s="14"/>
      <c r="M11" s="14"/>
      <c r="N11" s="14"/>
      <c r="O11" s="14"/>
      <c r="P11" s="14"/>
      <c r="Q11" s="14"/>
      <c r="R11" s="14"/>
    </row>
    <row r="12" spans="1:18" ht="15.75" customHeight="1">
      <c r="A12" s="14"/>
      <c r="G12" s="14"/>
      <c r="M12" s="14"/>
      <c r="N12" s="14"/>
      <c r="O12" s="14"/>
      <c r="P12" s="14"/>
      <c r="Q12" s="14"/>
      <c r="R12" s="14"/>
    </row>
    <row r="13" spans="1:18" ht="15.75" customHeight="1">
      <c r="A13" s="14"/>
      <c r="G13" s="14"/>
      <c r="M13" s="14"/>
      <c r="N13" s="14"/>
      <c r="O13" s="14"/>
      <c r="P13" s="14"/>
      <c r="Q13" s="14"/>
      <c r="R13" s="14"/>
    </row>
    <row r="14" spans="1:18" ht="15.75" customHeight="1">
      <c r="A14" s="14"/>
      <c r="G14" s="14"/>
      <c r="M14" s="14"/>
      <c r="N14" s="14"/>
      <c r="O14" s="14"/>
      <c r="P14" s="14"/>
      <c r="Q14" s="14"/>
      <c r="R14" s="14"/>
    </row>
    <row r="15" spans="1:18" ht="15.75" customHeight="1">
      <c r="A15" s="14"/>
      <c r="G15" s="14"/>
      <c r="M15" s="14"/>
      <c r="N15" s="14"/>
      <c r="O15" s="14"/>
      <c r="P15" s="14"/>
      <c r="Q15" s="14"/>
      <c r="R15" s="14"/>
    </row>
    <row r="16" spans="1:18" ht="15.75" customHeight="1">
      <c r="A16" s="14"/>
      <c r="G16" s="14"/>
      <c r="M16" s="14"/>
      <c r="N16" s="14"/>
      <c r="O16" s="14"/>
      <c r="P16" s="14"/>
      <c r="Q16" s="14"/>
      <c r="R16" s="14"/>
    </row>
    <row r="17" spans="1:18" ht="15.75" customHeight="1">
      <c r="A17" s="14"/>
      <c r="G17" s="14"/>
      <c r="M17" s="14"/>
      <c r="N17" s="14"/>
      <c r="O17" s="14"/>
      <c r="P17" s="14"/>
      <c r="Q17" s="14"/>
      <c r="R17" s="14"/>
    </row>
    <row r="18" spans="1:18" ht="15.75" customHeight="1">
      <c r="A18" s="14"/>
      <c r="G18" s="14"/>
      <c r="M18" s="14"/>
      <c r="N18" s="14"/>
      <c r="O18" s="14"/>
      <c r="P18" s="14"/>
      <c r="Q18" s="14"/>
      <c r="R18" s="14"/>
    </row>
    <row r="19" spans="1:18" ht="15.75" customHeight="1">
      <c r="A19" s="14"/>
      <c r="G19" s="14"/>
      <c r="M19" s="14"/>
      <c r="N19" s="14"/>
      <c r="O19" s="14"/>
      <c r="P19" s="14"/>
      <c r="Q19" s="14"/>
      <c r="R19" s="14"/>
    </row>
    <row r="20" spans="1:18" ht="15.75" customHeight="1">
      <c r="A20" s="14"/>
      <c r="G20" s="14"/>
      <c r="M20" s="14"/>
      <c r="N20" s="14"/>
      <c r="O20" s="14"/>
      <c r="P20" s="14"/>
      <c r="Q20" s="14"/>
      <c r="R20" s="14"/>
    </row>
    <row r="21" spans="1:18" ht="15.75" customHeight="1">
      <c r="A21" s="14"/>
      <c r="G21" s="14"/>
      <c r="M21" s="14"/>
      <c r="N21" s="14"/>
      <c r="O21" s="14"/>
      <c r="P21" s="14"/>
      <c r="Q21" s="14"/>
      <c r="R21" s="14"/>
    </row>
    <row r="22" spans="1:18" ht="15.75" customHeight="1">
      <c r="A22" s="14"/>
      <c r="G22" s="14"/>
      <c r="M22" s="14"/>
      <c r="N22" s="14"/>
      <c r="O22" s="14"/>
      <c r="P22" s="14"/>
      <c r="Q22" s="14"/>
      <c r="R22" s="14"/>
    </row>
    <row r="23" spans="1:18" ht="15.75" customHeight="1" thickBot="1">
      <c r="A23" s="14"/>
      <c r="B23" s="14"/>
      <c r="C23" s="14"/>
      <c r="D23" s="14"/>
      <c r="E23" s="14"/>
      <c r="F23" s="14"/>
      <c r="G23" s="14"/>
      <c r="H23" s="14"/>
      <c r="I23" s="14"/>
      <c r="J23" s="14"/>
      <c r="K23" s="14"/>
      <c r="L23" s="14"/>
      <c r="M23" s="14"/>
      <c r="N23" s="14"/>
      <c r="O23" s="14"/>
      <c r="P23" s="14"/>
      <c r="Q23" s="14"/>
      <c r="R23" s="14"/>
    </row>
    <row r="24" spans="1:18" ht="15.75" customHeight="1" thickBot="1">
      <c r="A24" s="14"/>
      <c r="B24" s="190" t="s">
        <v>51</v>
      </c>
      <c r="C24" s="191"/>
      <c r="D24" s="191"/>
      <c r="E24" s="191"/>
      <c r="F24" s="191"/>
      <c r="G24" s="191"/>
      <c r="H24" s="191"/>
      <c r="I24" s="191"/>
      <c r="J24" s="191"/>
      <c r="K24" s="191"/>
      <c r="L24" s="192"/>
      <c r="M24" s="14"/>
      <c r="N24" s="14"/>
      <c r="O24" s="14"/>
      <c r="P24" s="14"/>
      <c r="Q24" s="14"/>
      <c r="R24" s="14"/>
    </row>
    <row r="25" spans="2:12" ht="15.75" customHeight="1">
      <c r="B25" s="193" t="s">
        <v>72</v>
      </c>
      <c r="C25" s="194"/>
      <c r="D25" s="194"/>
      <c r="E25" s="194"/>
      <c r="F25" s="194"/>
      <c r="G25" s="194"/>
      <c r="H25" s="194"/>
      <c r="I25" s="194"/>
      <c r="J25" s="194"/>
      <c r="K25" s="194"/>
      <c r="L25" s="195"/>
    </row>
    <row r="26" spans="2:12" ht="15.75" customHeight="1">
      <c r="B26" s="196"/>
      <c r="C26" s="197"/>
      <c r="D26" s="197"/>
      <c r="E26" s="197"/>
      <c r="F26" s="197"/>
      <c r="G26" s="197"/>
      <c r="H26" s="197"/>
      <c r="I26" s="197"/>
      <c r="J26" s="197"/>
      <c r="K26" s="197"/>
      <c r="L26" s="198"/>
    </row>
    <row r="27" spans="2:12" ht="15.75" customHeight="1">
      <c r="B27" s="196"/>
      <c r="C27" s="197"/>
      <c r="D27" s="197"/>
      <c r="E27" s="197"/>
      <c r="F27" s="197"/>
      <c r="G27" s="197"/>
      <c r="H27" s="197"/>
      <c r="I27" s="197"/>
      <c r="J27" s="197"/>
      <c r="K27" s="197"/>
      <c r="L27" s="198"/>
    </row>
    <row r="28" spans="2:12" ht="15.75" customHeight="1" thickBot="1">
      <c r="B28" s="199"/>
      <c r="C28" s="200"/>
      <c r="D28" s="200"/>
      <c r="E28" s="200"/>
      <c r="F28" s="200"/>
      <c r="G28" s="200"/>
      <c r="H28" s="200"/>
      <c r="I28" s="200"/>
      <c r="J28" s="200"/>
      <c r="K28" s="200"/>
      <c r="L28" s="20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sheet="1" objects="1" scenarios="1"/>
  <mergeCells count="13">
    <mergeCell ref="B24:L24"/>
    <mergeCell ref="B25:L28"/>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2021-06-04T20:58:09Z</dcterms:modified>
  <cp:category/>
  <cp:version/>
  <cp:contentType/>
  <cp:contentStatus/>
</cp:coreProperties>
</file>