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<sst xmlns="http://schemas.openxmlformats.org/spreadsheetml/2006/main" count="145" uniqueCount="107">
  <si>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</si>
  <si>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</si>
  <si>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</si>
  <si>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</si>
  <si>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</si>
  <si>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</si>
  <si>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</si>
  <si>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</si>
  <si>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</si>
  <si>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</si>
  <si>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</si>
  <si>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</si>
  <si>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</si>
  <si>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</si>
  <si>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</si>
  <si>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</si>
  <si>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</si>
  <si>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</si>
  <si>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</si>
  <si>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</si>
  <si>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</si>
  <si>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</si>
  <si>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</si>
  <si>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</si>
  <si>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</si>
  <si>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</si>
  <si>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</si>
  <si>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</si>
  <si>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</si>
  <si>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</si>
  <si>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</si>
  <si>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</si>
  <si>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</si>
  <si>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</si>
  <si>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</si>
  <si>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</si>
  <si>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</si>
  <si>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</si>
  <si>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</si>
  <si>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</si>
  <si>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</si>
  <si>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</si>
  <si>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</si>
  <si>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</si>
  <si>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</si>
  <si>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</si>
  <si>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</si>
  <si>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</si>
  <si>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</si>
  <si>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</si>
  <si>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</si>
  <si>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</si>
  <si>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</si>
  <si>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</si>
  <si>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</si>
  <si>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</si>
  <si>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</si>
  <si>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</si>
  <si>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</si>
  <si>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</si>
  <si>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</si>
  <si>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</si>
  <si>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</si>
  <si>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</si>
  <si>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</si>
  <si>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</si>
  <si>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Sin observaciones</t>
  </si>
  <si>
    <t>Sin consideraciones</t>
  </si>
  <si>
    <t>Putumayo</t>
  </si>
  <si>
    <t>Región Amazonía</t>
  </si>
  <si>
    <r>
      <t xml:space="preserve">Fecha: </t>
    </r>
    <r>
      <rPr>
        <sz val="12"/>
        <color indexed="8"/>
        <rFont val="Calibri"/>
        <family val="2"/>
      </rPr>
      <t>06/11/2020</t>
    </r>
  </si>
  <si>
    <t xml:space="preserve">No se identifican los aspectos regionales
</t>
  </si>
  <si>
    <t xml:space="preserve">Frente a los aspectos relacionados con la infraestructura departamental el PDGRD del departamento del Putumayo, identifica algunos sectores como; educación, salud, vivienda e infraestructura petrolera. </t>
  </si>
  <si>
    <t>No se realiza la identificación preliminar de los escenarios de riesgo.</t>
  </si>
  <si>
    <t xml:space="preserve">No se identifica </t>
  </si>
  <si>
    <t>No se identifica</t>
  </si>
  <si>
    <t xml:space="preserve">No se identifica. </t>
  </si>
  <si>
    <t>Se recomienda al departamento identificar las fuentes de financiación para cada una de las acciones en función de la GRD que tampoco son descritas, que pueden ser: Fondo Departamental de GRD, Fondo Nacional de GRD, ingresos corrientes del departamento, créditos, regalías, entre otros</t>
  </si>
  <si>
    <t xml:space="preserve">Sin consideraciones </t>
  </si>
  <si>
    <t>Se recomienda incluir las acciones que desde el Plan Nacional de Gestión del
Riesgo de Desastres (PNGRD) se han proyectado, con el objetivo de contar con una
proyección de diferentes escenarios a corto, mediano y largo plazo en la que se
establezcan acciones cumplibles por los territorios en marcados en una óptima
gestión del riesgo de desastres</t>
  </si>
  <si>
    <t xml:space="preserve">El documento no presenta estos mecanismos definidos, por tanto, se recomienda definir claramente un mecanismo de seguimiento y evaluación en la implementación del PDGRD. </t>
  </si>
  <si>
    <t>El Plan departamental para la prevención y atención de desastres adapta la política departamental en el marco de la política nacional sustentándolo en  cuatro estrategias básicas: 1) promoción del conocimiento y evaluación del  riesgo, 2) incorporación del componente riesgo en  la  planificación  departamental y municipal, 3) fortalecimiento y desarrollo institucional y 4) socialización de la prevención, mitigación de riesgos y atención de desastres.
Cada una de estas estrategias la componen una serie de programas y  subprogramas y se asignan al mismo tiempo una serie de responsables para la actividad coordinada y mancomunada en caso de un evento indeseable.</t>
  </si>
  <si>
    <t xml:space="preserve">No se identifican los aspectos fisico ambientales
</t>
  </si>
  <si>
    <t>Se recomienda al departamento del Putumayo incluir la descripción y análisis de los aspectos fisico ambientales  relacionados con las características fisiográficas, la geología, geomorfología, hidrografía, variables climatológicas, zonificación ecológica y cambio climático. Esto, con el propósito de buscar la relación que existe entre los aspectos físicos del departamento con los ambientales, reconociendo estos aspectos como  determinantes importantes de las características funcionales y formales de los departamentos.</t>
  </si>
  <si>
    <t xml:space="preserve">Frente a los aspectos socioculturales, el PDGRD de Putumayo en su numeral 3.1.5 menciona que la población esta compuesta en su mayoría por mestizos, las comunidades indígenas constituyen una población de un alrededor de 40.000 habitantes de las etnias Inga, Kamentza, Signas, Huitotos, Cofanes, Páez, Pastos, entre otras. Estas comunidades están congregadas en la Organización Zonal Indígena del Putumayo-OZIP, poseen un plan de vida departamental y estructuran actualmente  los  planes de vida por pueblos. 
Las Necesidades Básicas Insatisfechas –NBI oscilan entre 50% y 98%, dependiendo de la ruralidad y localización físico espacial del municipio. En el departamento del Putumayo cuenta con una población de 24.408 afroputumayenses, el 98% está ubicada en el medio y bajo  Putumayo  y representa el 9% del total de la población del departamento. La población indígena está representada por 11 etnias con una población de
30.000 habitantes lo que corresponde al 8.78% del total de la población del departamento.
</t>
  </si>
  <si>
    <t>Se recomienda al departamento profundizar en el análisis de los aspectos socioculturales, identificando información sobre clasificación de la población por género, edad, así mismo identificar las dinámicas internas del departamento en cuanto a procesos de migración y desplazamiento .</t>
  </si>
  <si>
    <t>Se recomienda al departamento del Putumayo incluir el análisis de los aspectos regionales, en el cual se deben identificar las relaciones sociales y la calidad de vida de la población para así determinar las capacidades de desarrollo endógeno, aprovechando los efectos de vecindad entre los departamentos para alcanzar mayor crecimiento y competitividad regional.</t>
  </si>
  <si>
    <t>No se identifican los aspectos económicos</t>
  </si>
  <si>
    <t xml:space="preserve">Se recomienda al departamento incluir la descripción y análisis de los aspectos económicos que hacen parte de la dinámica del departamento, asimismo todos aquellos factores externos que impliquen una probable afectación por un evento de origen natural, socio natural, tecnológico, etc., y que ponga en riesgo la economía del departamento. </t>
  </si>
  <si>
    <t>Se recomienda al departamento ampliar la descripción y análisis de los aspectos de infraestructura departamental, donde se deben incluir todos aquellos aspectos de infraestructura relacionados con la prestación
de los servicios de educación, salud, infraestructuras vitales e institucionales que
sean de carácter regional o departamental y que producto de un evento se puedan
afectar estructuralmente incurriendo a la no prestación de los servicios poniendo
así en peligro el funcionamiento institucional.</t>
  </si>
  <si>
    <r>
      <t>Observaciones:</t>
    </r>
    <r>
      <rPr>
        <sz val="12"/>
        <color indexed="8"/>
        <rFont val="Calibri"/>
        <family val="2"/>
      </rPr>
      <t xml:space="preserve"> Se requiere ampliar y profundizar la descripción general del departamento en su PDGRD. En términos generales los aspectos del diagnostico departamental presentan vacíos de información, se requiere profundizar en el análisis de esta, principalmente sobre los aspectos fisicoambientales, regionales y económicos. Es importantes identificar las condiciones departamental y poder realizar una identificación preliminar de los escenarios de riesgo presentes, lo cual es una etapa importante para que en la etapa de formulación se realice la respectiva priorización.</t>
    </r>
    <r>
      <rPr>
        <b/>
        <sz val="12"/>
        <color indexed="8"/>
        <rFont val="Calibri"/>
        <family val="2"/>
      </rPr>
      <t xml:space="preserve"> </t>
    </r>
  </si>
  <si>
    <t>Se recomienda al departamento del Quindío formular un componente estratégico en relación a los procesos de conocimiento reducción y manejo de desastres.</t>
  </si>
  <si>
    <t xml:space="preserve">Se recomienda en el  PDGRD de Putumayo puntualizar sobre la relación existente entre desarrollo, riesgo y desastres, principalmente reconociendo la necesidad de los territorios de establecer acciones encaminadas a actualizar sus instrumentos de planificación en gestión del riesgo de desastres, poner en marcha y mantener la continuidad de los procesos de gestión del riesgo en su territorio, así como integrar en la planificación del desarrollo departamental acciones prioritarias en esta materia, especialmente a través del plan de desarrollo departamental. </t>
  </si>
  <si>
    <t xml:space="preserve">El PDGRD del departamento de Putumayo en su numeral 3.3 Amenazas Naturales, expone que en base en los agentes perturbadores que generan la condición de amenaza, se propone una clasificación en dos grandes grupos: amenazas geo ambientales y amenazas antropogénicas.                                                                  Amenazas Geo ambientales; fallas geológicas, movimientos sísmicos, erupciones volcánicas, movimientos en masa. Amenazas Hidroclimáticos; Crecientes de río, inundaciones.                                            Amenazas antropogénicas; contaminación por vertimientos, deforestación, contaminación por aspersión aérea de cultivos ilícitos en el Putumayo, incendios, incendios forestales, accidentes aéreos, desplazamientos forzados.                               </t>
  </si>
  <si>
    <t>El PDGRD del departamento de Putumayo en el numeral 3.5.1 Dimensiones de la Vulnerabilidad, identifica los tipos de vulnerabilidad que presenta el departamento; vulnerabilidad económica, vulnerabilidad social, vulnerabilidad educativa, vulnerabilidad política, vulnerabilidad institucional, vulnerabilidad ambiental, vulnerabilidad cultural, vulnerabilidad ideológica, vulnerabilidad física.</t>
  </si>
  <si>
    <t>Se recomienda al departamento del Putumayo identificar y caracterizas los escenarios de riesgo, teniendo en cuenta los fenómenos amenazantes y vulnerabilidades descritas. Puesto que el numeral 3.6 " riesgo" contenido en plan, solo realiza una conceptualización.</t>
  </si>
  <si>
    <t>Se recomiendo incluir en el PDGRD, las medidas de intervención de acuerdo a los procesos de conocimiento del riesgo, reducción del riesgo y manejo de desastres, identificando los actores e instancias de gestión de la coordinación institucional.</t>
  </si>
  <si>
    <t>Se requiere reformular el componente de formulación, dado que presenta importantes vacíos de información al no realizar una adecuada caracterización de las vulnerabilidades y escenarios de riesgo de desastres, asimismo se presenta vacíos de información respecto a la identificación de los escenarios de riesgo y la definición de las medidas de intervención en relación a los procesos de GRD, aspecto de suma importancia en este componentes, por lo cual se dificulta que con la información disponible el departamento pueda en forma adecuada estructurar un componente programático.</t>
  </si>
  <si>
    <t>El PDGRD del departamento del Putumayo, en su numeral  4.5 Programa de ejecuciones y costos de los programas prioritarios, presenta unas fichas de información para cada programas y proyectos en el cual se definen presupuestos, líneas de ejecución y responsables.</t>
  </si>
  <si>
    <t>Se recomienda al departamento definir programas, proyectos y acciones en términos de los procesos de GRD, con los cuales se dará ejecución y cumplimiento
a los componentes general y programático con el fin de lograr una incidencia en la
ejecución de proyectos del orden territorial.</t>
  </si>
  <si>
    <r>
      <t xml:space="preserve">Descripción:  </t>
    </r>
    <r>
      <rPr>
        <sz val="12"/>
        <color indexed="8"/>
        <rFont val="Arial"/>
        <family val="2"/>
      </rPr>
      <t>En términos generales el PDGRD del departamento de Putumayo presenta importantes deficiencias metodológicas. Los aspectos del diagnostico departamental presentan vacíos de información, se requiere incluir la descripción de los aspectos fisicoambientales, regionales y económicos, aspectos importantes para el conocimiento de las características departamentales y la identificación preliminar de los escenarios de riesgo presentes, por lo cual se imposibilita en la etapa de formulación se realice la respectiva priorización. Se requiere reestructurar el componente de formulación, dado que no se realiza una adecuada caracterización de las vulnerabilidades y los escenarios de riesgo de desastres. Se requiere la definición de las medidas de intervención en relación a los procesos de GRD, para estructurar un componentes programático.</t>
    </r>
  </si>
  <si>
    <r>
      <t xml:space="preserve">Profesional UNGRD quién diligencia: 
</t>
    </r>
    <r>
      <rPr>
        <sz val="12"/>
        <color indexed="8"/>
        <rFont val="Calibri"/>
        <family val="2"/>
      </rPr>
      <t>Leonardo David Díaz Polo</t>
    </r>
  </si>
  <si>
    <t>Categoría del departamento Ley 617 de 2000</t>
  </si>
  <si>
    <t>El PDGRD del departamento de Putumayo, en su numeral 3.1. Generalidades. Menciona que el departamento del Putumayo se encuentra al suroccidente de Colombia, limita el Norte con los departamentos de Caquetá y Nariño, al Sur con las vecinas repúblicas del Perú y Ecuador, al Occidente con el departamento de Nariño y Oriente con el departamento del Amazonas.
Cuenta con una superficie aproximada de 25.500 km², distribuidos en trece municipios: Santiago, Colón, Sibundoy, San Francisco, Mocoa, Villa Garzón, Puerto Guzmán, Puerto Caicedo, Puerto Asís, Orito, Valle del Guamuez, San Miguel y Leguizamo, su capital es Mocoa.                 Respecto a las vías de comunicación Putumayo se comunica hacia el departamento y con el resto del País por una   serie de vías a cargo de la Nación como la troncal del Magdalena (Corredor Neiva-Pitalito-Mocoa-Santana-Yarumo-La Dorada-Puente Internacional), Marginal de la Selva (El Porvenir-río Caquetá-Piamonte-Florencia) y transversal  del  Pacífico (Mocoa-El Pepino-Sibundoy-Pasto-Tumaco). En el mapa de sitios críticos se registran algunos sitios en las vías en mal estado por efecto de las amenazas hídricas o atentados terroristas.</t>
  </si>
  <si>
    <t>Se recomienda al departamento realizar una  identificación preliminar de los escenarios de riesgo, a través de un análisis de la información ha ser recopilada en la fase de caracterización del departamento, la cual se ha indicado debe profundizarse. La identificación preliminar de los escenarios de riesgo debe contemplar lo siguiente:
• Conocimiento de las condiciones departamentales y observación directa de los problemas por parte de los integrantes del CDGRD.
• Establecer la ubicación geográfica de poblaciones en ámbito de su jurisdicción.
• Revisión de antecedentes de desastres ocurridos en la zona.</t>
  </si>
  <si>
    <t>El Plan Departamental de GRD no identifica, caracteriza y zonifica de manera clara los fenómenos amenazantes del territorio, se requiere en este sentido dar una valoración profunda a cada uno de los probables fenómenos según su ubicación geográfica, y antecedentes de los eventos ocurridos. Asimismo una priorización teniendo en cuenta los siguientes los siguientes principios.
• Investigar las características, tipo e intensidad de la amenaza, así como el territorio afectado.
• Considerar tanto los eventos del pasado como la posibilidad de una nueva ocurrencia, investigando los procesos generadores de amenazas socio naturales, sobre todo aquellas asociadas a procesos de desarrollo (por ejemplo, erosión acelerada por prácticas agrícolas inadecuadas).
• Combinar la información científica disponible con los conocimientos y las experiencias vividas por la sociedad expuesta, incluyendo población, instituciones públicas, sector privado y otros.</t>
  </si>
  <si>
    <r>
      <t xml:space="preserve">Observaciones: </t>
    </r>
    <r>
      <rPr>
        <sz val="12"/>
        <color indexed="8"/>
        <rFont val="Calibri"/>
        <family val="2"/>
      </rPr>
      <t xml:space="preserve">A partir de la revisión del PDGRD se identifica que el componente programático presenta importantes vacíos, principalmente en su armonización con los procesos de GRD y los demás instrumentos de planeación del desarrollo.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</si>
</sst>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8">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0.5"/>
      <color indexed="63"/>
      <name val="Calibri"/>
      <family val="0"/>
    </font>
    <font>
      <b/>
      <sz val="10"/>
      <color indexed="8"/>
      <name val="Calibri"/>
      <family val="0"/>
    </font>
    <font>
      <sz val="9"/>
      <color indexed="8"/>
      <name val="Calibri"/>
      <family val="0"/>
    </font>
    <font>
      <b/>
      <sz val="10.5"/>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medium"/>
      <bottom style="medium"/>
    </border>
    <border>
      <left/>
      <right style="thin">
        <color rgb="FF000000"/>
      </right>
      <top style="medium"/>
      <bottom style="medium"/>
    </border>
    <border>
      <left style="thin">
        <color rgb="FF000000"/>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style="thin"/>
      <top style="thin"/>
      <bottom style="thin"/>
    </border>
    <border>
      <left style="thin"/>
      <right style="thin"/>
      <top style="thin"/>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right/>
      <top/>
      <bottom style="thin">
        <color rgb="FF000000"/>
      </bottom>
    </border>
    <border>
      <left/>
      <right style="thin">
        <color rgb="FF000000"/>
      </right>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border>
    <border>
      <left style="thin"/>
      <right style="thin"/>
      <top style="medium"/>
      <bottom/>
    </border>
    <border>
      <left style="thin"/>
      <right/>
      <top style="medium"/>
      <bottom/>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32">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0" fontId="51" fillId="2" borderId="15" xfId="0" applyFont="1" applyFill="1" applyBorder="1" applyAlignment="1">
      <alignment horizontal="center" vertical="center" wrapText="1"/>
    </xf>
    <xf numFmtId="0" fontId="51" fillId="2" borderId="16" xfId="0" applyFont="1" applyFill="1" applyBorder="1" applyAlignment="1">
      <alignment horizontal="center" vertical="center"/>
    </xf>
    <xf numFmtId="0" fontId="51"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164" fontId="51" fillId="0" borderId="21" xfId="0" applyNumberFormat="1" applyFont="1" applyBorder="1" applyAlignment="1">
      <alignment horizontal="center"/>
    </xf>
    <xf numFmtId="164" fontId="51" fillId="0" borderId="22" xfId="0" applyNumberFormat="1" applyFont="1" applyBorder="1" applyAlignment="1">
      <alignment horizontal="center"/>
    </xf>
    <xf numFmtId="0" fontId="52" fillId="0" borderId="23" xfId="0" applyFont="1" applyBorder="1" applyAlignment="1">
      <alignment/>
    </xf>
    <xf numFmtId="0" fontId="52" fillId="0" borderId="24" xfId="0" applyFont="1" applyBorder="1" applyAlignment="1">
      <alignment/>
    </xf>
    <xf numFmtId="0" fontId="52" fillId="0" borderId="25" xfId="0" applyFont="1" applyBorder="1" applyAlignment="1">
      <alignment/>
    </xf>
    <xf numFmtId="0" fontId="51" fillId="0" borderId="26" xfId="0" applyFont="1" applyBorder="1" applyAlignment="1">
      <alignment/>
    </xf>
    <xf numFmtId="0" fontId="51"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164" fontId="53" fillId="0" borderId="31" xfId="0" applyNumberFormat="1" applyFont="1" applyBorder="1" applyAlignment="1">
      <alignment horizontal="center" vertical="center"/>
    </xf>
    <xf numFmtId="164" fontId="53" fillId="0" borderId="32" xfId="0" applyNumberFormat="1" applyFont="1" applyBorder="1" applyAlignment="1">
      <alignment horizontal="center" vertical="center"/>
    </xf>
    <xf numFmtId="0" fontId="52" fillId="36" borderId="0" xfId="0" applyFont="1" applyFill="1" applyAlignment="1">
      <alignment/>
    </xf>
    <xf numFmtId="164" fontId="52" fillId="37" borderId="33" xfId="0" applyNumberFormat="1" applyFont="1" applyFill="1" applyBorder="1" applyAlignment="1">
      <alignment horizontal="center"/>
    </xf>
    <xf numFmtId="164" fontId="52" fillId="38" borderId="34" xfId="0" applyNumberFormat="1" applyFont="1" applyFill="1" applyBorder="1" applyAlignment="1">
      <alignment horizontal="center"/>
    </xf>
    <xf numFmtId="0" fontId="52" fillId="0" borderId="35" xfId="0" applyFont="1" applyBorder="1" applyAlignment="1">
      <alignment horizontal="center" vertical="center"/>
    </xf>
    <xf numFmtId="0" fontId="52" fillId="0" borderId="10" xfId="0" applyFont="1" applyBorder="1" applyAlignment="1">
      <alignment horizontal="center" vertical="center"/>
    </xf>
    <xf numFmtId="0" fontId="52" fillId="0" borderId="27"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164" fontId="53" fillId="0" borderId="36" xfId="0" applyNumberFormat="1" applyFont="1" applyBorder="1" applyAlignment="1">
      <alignment horizontal="center" vertical="center"/>
    </xf>
    <xf numFmtId="0" fontId="54" fillId="0" borderId="20" xfId="0" applyFont="1" applyBorder="1" applyAlignment="1">
      <alignment horizontal="left" vertical="top"/>
    </xf>
    <xf numFmtId="0" fontId="54" fillId="0" borderId="37" xfId="0" applyFont="1" applyBorder="1" applyAlignment="1">
      <alignment horizontal="left" vertical="top"/>
    </xf>
    <xf numFmtId="0" fontId="54" fillId="0" borderId="38" xfId="0" applyFont="1" applyBorder="1" applyAlignment="1">
      <alignment horizontal="left" vertical="top"/>
    </xf>
    <xf numFmtId="0" fontId="55" fillId="0" borderId="39" xfId="0" applyFont="1" applyBorder="1" applyAlignment="1">
      <alignment horizontal="left" vertical="top" wrapText="1"/>
    </xf>
    <xf numFmtId="0" fontId="55" fillId="0" borderId="40" xfId="0" applyFont="1" applyBorder="1" applyAlignment="1">
      <alignment horizontal="left" vertical="top" wrapText="1"/>
    </xf>
    <xf numFmtId="0" fontId="55" fillId="0" borderId="24"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40" xfId="0" applyFont="1" applyBorder="1" applyAlignment="1">
      <alignment horizontal="left" vertical="top"/>
    </xf>
    <xf numFmtId="0" fontId="55" fillId="0" borderId="41" xfId="0" applyFont="1" applyBorder="1" applyAlignment="1">
      <alignment horizontal="left" vertical="top"/>
    </xf>
    <xf numFmtId="0" fontId="54"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4" fillId="39" borderId="44" xfId="0" applyFont="1" applyFill="1" applyBorder="1" applyAlignment="1">
      <alignment horizontal="center" vertical="center"/>
    </xf>
    <xf numFmtId="0" fontId="9" fillId="0" borderId="45" xfId="0" applyFont="1" applyBorder="1" applyAlignment="1">
      <alignment vertical="center"/>
    </xf>
    <xf numFmtId="0" fontId="54" fillId="39" borderId="46" xfId="0" applyFont="1" applyFill="1" applyBorder="1" applyAlignment="1">
      <alignment horizontal="center" vertical="center"/>
    </xf>
    <xf numFmtId="0" fontId="54" fillId="39" borderId="47" xfId="0" applyFont="1" applyFill="1" applyBorder="1" applyAlignment="1">
      <alignment horizontal="center" vertical="center"/>
    </xf>
    <xf numFmtId="0" fontId="54" fillId="39" borderId="48" xfId="0" applyFont="1" applyFill="1" applyBorder="1" applyAlignment="1">
      <alignment horizontal="center" vertical="center" wrapText="1"/>
    </xf>
    <xf numFmtId="0" fontId="54" fillId="39" borderId="49" xfId="0" applyFont="1" applyFill="1" applyBorder="1" applyAlignment="1">
      <alignment horizontal="center" vertical="center" wrapText="1"/>
    </xf>
    <xf numFmtId="0" fontId="54" fillId="39" borderId="50" xfId="0" applyFont="1" applyFill="1" applyBorder="1" applyAlignment="1">
      <alignment horizontal="left" vertical="center" wrapText="1"/>
    </xf>
    <xf numFmtId="0" fontId="54" fillId="39" borderId="51" xfId="0" applyFont="1" applyFill="1" applyBorder="1" applyAlignment="1">
      <alignment horizontal="left" vertical="center" wrapText="1"/>
    </xf>
    <xf numFmtId="0" fontId="54" fillId="39" borderId="52" xfId="0" applyFont="1" applyFill="1" applyBorder="1" applyAlignment="1">
      <alignment horizontal="left" vertical="center" wrapText="1"/>
    </xf>
    <xf numFmtId="0" fontId="54" fillId="39" borderId="53" xfId="0" applyFont="1" applyFill="1" applyBorder="1" applyAlignment="1">
      <alignment horizontal="center" vertical="center" wrapText="1"/>
    </xf>
    <xf numFmtId="0" fontId="54" fillId="39" borderId="54" xfId="0" applyFont="1" applyFill="1" applyBorder="1" applyAlignment="1">
      <alignment horizontal="center" vertical="center" wrapText="1"/>
    </xf>
    <xf numFmtId="0" fontId="54" fillId="39" borderId="55" xfId="0" applyFont="1" applyFill="1" applyBorder="1" applyAlignment="1">
      <alignment horizontal="left" vertical="center" wrapText="1"/>
    </xf>
    <xf numFmtId="0" fontId="54" fillId="39" borderId="56" xfId="0" applyFont="1" applyFill="1" applyBorder="1" applyAlignment="1">
      <alignment horizontal="left" vertical="center" wrapText="1"/>
    </xf>
    <xf numFmtId="0" fontId="54" fillId="39" borderId="57" xfId="0" applyFont="1" applyFill="1" applyBorder="1" applyAlignment="1">
      <alignment horizontal="left" vertical="center" wrapText="1"/>
    </xf>
    <xf numFmtId="0" fontId="53" fillId="39" borderId="19" xfId="0" applyFont="1" applyFill="1" applyBorder="1" applyAlignment="1">
      <alignment horizontal="center" vertical="center" textRotation="90" wrapText="1"/>
    </xf>
    <xf numFmtId="0" fontId="3" fillId="0" borderId="58" xfId="0" applyFont="1" applyBorder="1" applyAlignment="1">
      <alignment/>
    </xf>
    <xf numFmtId="0" fontId="3" fillId="0" borderId="59"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4" fillId="40" borderId="54" xfId="0" applyFont="1" applyFill="1" applyBorder="1" applyAlignment="1">
      <alignment horizontal="left" vertical="center" wrapText="1"/>
    </xf>
    <xf numFmtId="0" fontId="54" fillId="40" borderId="54" xfId="0" applyFont="1" applyFill="1" applyBorder="1" applyAlignment="1">
      <alignment horizontal="left" vertical="center" wrapText="1"/>
    </xf>
    <xf numFmtId="0" fontId="54" fillId="40" borderId="60" xfId="0" applyFont="1" applyFill="1" applyBorder="1" applyAlignment="1">
      <alignment horizontal="left" vertical="center" wrapText="1"/>
    </xf>
    <xf numFmtId="0" fontId="54" fillId="40" borderId="0" xfId="0" applyFont="1" applyFill="1" applyBorder="1" applyAlignment="1">
      <alignment horizontal="left" vertical="center" wrapText="1"/>
    </xf>
    <xf numFmtId="0" fontId="54" fillId="40" borderId="61" xfId="0" applyFont="1" applyFill="1" applyBorder="1" applyAlignment="1">
      <alignment horizontal="left" vertical="center" wrapText="1"/>
    </xf>
    <xf numFmtId="0" fontId="54" fillId="39" borderId="19" xfId="0" applyFont="1" applyFill="1" applyBorder="1" applyAlignment="1">
      <alignment horizontal="left" vertical="center" wrapText="1"/>
    </xf>
    <xf numFmtId="0" fontId="54"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4" fillId="39" borderId="28" xfId="0" applyFont="1" applyFill="1" applyBorder="1" applyAlignment="1">
      <alignment horizontal="center" vertical="center"/>
    </xf>
    <xf numFmtId="0" fontId="10" fillId="0" borderId="28" xfId="0" applyFont="1" applyBorder="1" applyAlignment="1">
      <alignment/>
    </xf>
    <xf numFmtId="0" fontId="10" fillId="0" borderId="62" xfId="0" applyFont="1" applyBorder="1" applyAlignment="1">
      <alignment/>
    </xf>
    <xf numFmtId="0" fontId="54" fillId="39" borderId="63" xfId="0" applyFont="1" applyFill="1" applyBorder="1" applyAlignment="1">
      <alignment horizontal="center"/>
    </xf>
    <xf numFmtId="0" fontId="10" fillId="0" borderId="63" xfId="0" applyFont="1" applyBorder="1" applyAlignment="1">
      <alignment/>
    </xf>
    <xf numFmtId="0" fontId="10" fillId="0" borderId="64" xfId="0" applyFont="1" applyBorder="1" applyAlignment="1">
      <alignment/>
    </xf>
    <xf numFmtId="0" fontId="54" fillId="39" borderId="23" xfId="0" applyFont="1" applyFill="1" applyBorder="1" applyAlignment="1">
      <alignment horizontal="center"/>
    </xf>
    <xf numFmtId="0" fontId="52" fillId="0" borderId="65" xfId="0" applyFont="1" applyBorder="1" applyAlignment="1">
      <alignment horizontal="left" vertical="top" wrapText="1"/>
    </xf>
    <xf numFmtId="0" fontId="52" fillId="0" borderId="66" xfId="0" applyFont="1" applyBorder="1" applyAlignment="1">
      <alignment horizontal="left" vertical="top" wrapText="1"/>
    </xf>
    <xf numFmtId="0" fontId="52" fillId="0" borderId="21" xfId="0" applyFont="1" applyBorder="1" applyAlignment="1">
      <alignment horizontal="left" vertical="top" wrapText="1"/>
    </xf>
    <xf numFmtId="0" fontId="56" fillId="39" borderId="67" xfId="0" applyFont="1" applyFill="1" applyBorder="1" applyAlignment="1">
      <alignment horizontal="center" vertical="center"/>
    </xf>
    <xf numFmtId="0" fontId="56" fillId="39" borderId="68" xfId="0" applyFont="1" applyFill="1" applyBorder="1" applyAlignment="1">
      <alignment horizontal="center" vertical="center"/>
    </xf>
    <xf numFmtId="0" fontId="56" fillId="39" borderId="69" xfId="0" applyFont="1" applyFill="1" applyBorder="1" applyAlignment="1">
      <alignment horizontal="center" vertical="center"/>
    </xf>
    <xf numFmtId="0" fontId="56" fillId="39" borderId="70" xfId="0" applyFont="1" applyFill="1" applyBorder="1" applyAlignment="1">
      <alignment horizontal="center" vertical="center"/>
    </xf>
    <xf numFmtId="0" fontId="56" fillId="39" borderId="71" xfId="0" applyFont="1" applyFill="1" applyBorder="1" applyAlignment="1">
      <alignment horizontal="center" vertical="center"/>
    </xf>
    <xf numFmtId="0" fontId="56" fillId="39" borderId="72" xfId="0" applyFont="1" applyFill="1" applyBorder="1" applyAlignment="1">
      <alignment horizontal="center" vertical="center"/>
    </xf>
    <xf numFmtId="0" fontId="55" fillId="0" borderId="67" xfId="0" applyFont="1" applyBorder="1" applyAlignment="1">
      <alignment horizontal="center"/>
    </xf>
    <xf numFmtId="0" fontId="55" fillId="0" borderId="68" xfId="0" applyFont="1" applyBorder="1" applyAlignment="1">
      <alignment horizontal="center"/>
    </xf>
    <xf numFmtId="0" fontId="3" fillId="0" borderId="68"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73" xfId="0" applyFont="1" applyBorder="1" applyAlignment="1">
      <alignment/>
    </xf>
    <xf numFmtId="0" fontId="3" fillId="0" borderId="74" xfId="0" applyFont="1" applyBorder="1" applyAlignment="1">
      <alignment/>
    </xf>
    <xf numFmtId="0" fontId="3" fillId="0" borderId="75" xfId="0" applyFont="1" applyBorder="1" applyAlignment="1">
      <alignment/>
    </xf>
    <xf numFmtId="0" fontId="3" fillId="0" borderId="76" xfId="0" applyFont="1" applyBorder="1" applyAlignment="1">
      <alignment/>
    </xf>
    <xf numFmtId="0" fontId="56" fillId="0" borderId="67" xfId="0" applyFont="1" applyBorder="1" applyAlignment="1">
      <alignment horizontal="center" vertical="center" wrapText="1"/>
    </xf>
    <xf numFmtId="0" fontId="3" fillId="0" borderId="69" xfId="0" applyFont="1" applyBorder="1" applyAlignment="1">
      <alignment/>
    </xf>
    <xf numFmtId="0" fontId="3" fillId="0" borderId="77" xfId="0" applyFont="1" applyBorder="1" applyAlignment="1">
      <alignment/>
    </xf>
    <xf numFmtId="0" fontId="3" fillId="0" borderId="70" xfId="0" applyFont="1" applyBorder="1" applyAlignment="1">
      <alignment/>
    </xf>
    <xf numFmtId="0" fontId="0" fillId="0" borderId="71" xfId="0" applyFont="1" applyBorder="1" applyAlignment="1">
      <alignment/>
    </xf>
    <xf numFmtId="0" fontId="3" fillId="0" borderId="72" xfId="0" applyFont="1" applyBorder="1" applyAlignment="1">
      <alignment/>
    </xf>
    <xf numFmtId="0" fontId="56" fillId="0" borderId="68" xfId="0" applyFont="1" applyBorder="1" applyAlignment="1">
      <alignment horizontal="center" vertical="center"/>
    </xf>
    <xf numFmtId="0" fontId="3" fillId="0" borderId="78" xfId="0" applyFont="1" applyBorder="1" applyAlignment="1">
      <alignment/>
    </xf>
    <xf numFmtId="0" fontId="3" fillId="0" borderId="79" xfId="0" applyFont="1" applyBorder="1" applyAlignment="1">
      <alignment/>
    </xf>
    <xf numFmtId="0" fontId="3" fillId="0" borderId="80" xfId="0" applyFont="1" applyBorder="1" applyAlignment="1">
      <alignment/>
    </xf>
    <xf numFmtId="0" fontId="54" fillId="0" borderId="78" xfId="0" applyFont="1" applyBorder="1" applyAlignment="1">
      <alignment horizontal="center" vertical="center"/>
    </xf>
    <xf numFmtId="0" fontId="56" fillId="39" borderId="81" xfId="0" applyFont="1" applyFill="1" applyBorder="1" applyAlignment="1">
      <alignment horizontal="center" vertical="center"/>
    </xf>
    <xf numFmtId="0" fontId="56" fillId="39" borderId="82"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54" fillId="0" borderId="81" xfId="0" applyFont="1" applyBorder="1" applyAlignment="1">
      <alignment horizontal="center" vertical="center"/>
    </xf>
    <xf numFmtId="0" fontId="54" fillId="0" borderId="82" xfId="0" applyFont="1" applyBorder="1" applyAlignment="1">
      <alignment horizontal="center" vertical="center"/>
    </xf>
    <xf numFmtId="0" fontId="52" fillId="0" borderId="84" xfId="0" applyFont="1" applyBorder="1" applyAlignment="1">
      <alignment horizontal="left" vertical="center" wrapText="1"/>
    </xf>
    <xf numFmtId="0" fontId="3" fillId="0" borderId="35" xfId="0" applyFont="1" applyBorder="1" applyAlignment="1">
      <alignment/>
    </xf>
    <xf numFmtId="0" fontId="56" fillId="39" borderId="85" xfId="0" applyFont="1" applyFill="1" applyBorder="1" applyAlignment="1">
      <alignment horizontal="center" vertical="center" wrapText="1"/>
    </xf>
    <xf numFmtId="0" fontId="56" fillId="39" borderId="86" xfId="0" applyFont="1" applyFill="1" applyBorder="1" applyAlignment="1">
      <alignment horizontal="center" vertical="center"/>
    </xf>
    <xf numFmtId="0" fontId="3" fillId="0" borderId="86" xfId="0" applyFont="1" applyBorder="1" applyAlignment="1">
      <alignment/>
    </xf>
    <xf numFmtId="0" fontId="3" fillId="0" borderId="87" xfId="0" applyFont="1" applyBorder="1" applyAlignment="1">
      <alignment/>
    </xf>
    <xf numFmtId="0" fontId="54" fillId="39" borderId="88" xfId="0" applyFont="1" applyFill="1" applyBorder="1" applyAlignment="1">
      <alignment horizontal="center" vertical="center"/>
    </xf>
    <xf numFmtId="0" fontId="54" fillId="39" borderId="29" xfId="0" applyFont="1" applyFill="1" applyBorder="1" applyAlignment="1">
      <alignment horizontal="center" vertical="center"/>
    </xf>
    <xf numFmtId="0" fontId="52" fillId="0" borderId="89" xfId="0" applyFont="1" applyBorder="1" applyAlignment="1">
      <alignment horizontal="left" vertical="center" wrapText="1"/>
    </xf>
    <xf numFmtId="0" fontId="3" fillId="0" borderId="90" xfId="0" applyFont="1" applyBorder="1" applyAlignment="1">
      <alignment vertical="center"/>
    </xf>
    <xf numFmtId="0" fontId="3" fillId="0" borderId="91" xfId="0" applyFont="1" applyBorder="1" applyAlignment="1">
      <alignment vertical="center"/>
    </xf>
    <xf numFmtId="14" fontId="52" fillId="0" borderId="24" xfId="0" applyNumberFormat="1" applyFont="1" applyBorder="1" applyAlignment="1">
      <alignment horizontal="left"/>
    </xf>
    <xf numFmtId="0" fontId="3" fillId="0" borderId="11" xfId="0" applyFont="1" applyBorder="1" applyAlignment="1">
      <alignment/>
    </xf>
    <xf numFmtId="0" fontId="3" fillId="0" borderId="92" xfId="0" applyFont="1" applyBorder="1" applyAlignment="1">
      <alignment/>
    </xf>
    <xf numFmtId="1" fontId="55" fillId="0" borderId="24" xfId="0" applyNumberFormat="1" applyFont="1" applyBorder="1" applyAlignment="1">
      <alignment horizontal="center"/>
    </xf>
    <xf numFmtId="0" fontId="52" fillId="0" borderId="18"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55" fillId="0" borderId="16" xfId="0" applyFont="1" applyBorder="1" applyAlignment="1">
      <alignment horizontal="center" vertical="center"/>
    </xf>
    <xf numFmtId="0" fontId="55" fillId="0" borderId="42" xfId="0" applyFont="1" applyBorder="1" applyAlignment="1">
      <alignment horizontal="center" vertical="center"/>
    </xf>
    <xf numFmtId="0" fontId="55" fillId="0" borderId="45" xfId="0" applyFont="1" applyBorder="1" applyAlignment="1">
      <alignment horizontal="center" vertical="center"/>
    </xf>
    <xf numFmtId="0" fontId="54" fillId="39" borderId="58" xfId="0" applyFont="1" applyFill="1" applyBorder="1" applyAlignment="1">
      <alignment horizontal="left" vertical="center" wrapText="1"/>
    </xf>
    <xf numFmtId="0" fontId="54" fillId="39" borderId="0" xfId="0" applyFont="1" applyFill="1" applyBorder="1" applyAlignment="1">
      <alignment horizontal="left" vertical="center" wrapText="1"/>
    </xf>
    <xf numFmtId="0" fontId="3" fillId="0" borderId="0" xfId="0" applyFont="1" applyBorder="1" applyAlignment="1">
      <alignment horizontal="left"/>
    </xf>
    <xf numFmtId="0" fontId="3" fillId="0" borderId="61" xfId="0" applyFont="1" applyBorder="1" applyAlignment="1">
      <alignment horizontal="left"/>
    </xf>
    <xf numFmtId="0" fontId="55" fillId="0" borderId="60" xfId="0" applyFont="1" applyBorder="1" applyAlignment="1">
      <alignment horizontal="left" vertical="top" wrapText="1"/>
    </xf>
    <xf numFmtId="0" fontId="3" fillId="0" borderId="0" xfId="0" applyFont="1" applyBorder="1" applyAlignment="1">
      <alignment horizontal="left" vertical="top" wrapText="1"/>
    </xf>
    <xf numFmtId="0" fontId="3" fillId="0" borderId="61" xfId="0" applyFont="1" applyBorder="1" applyAlignment="1">
      <alignment horizontal="left" vertical="top" wrapText="1"/>
    </xf>
    <xf numFmtId="0" fontId="55" fillId="0" borderId="23" xfId="0" applyFont="1" applyBorder="1" applyAlignment="1" applyProtection="1">
      <alignment horizontal="center" vertical="center"/>
      <protection locked="0"/>
    </xf>
    <xf numFmtId="0" fontId="55" fillId="0" borderId="63" xfId="0" applyFont="1" applyBorder="1" applyAlignment="1" applyProtection="1">
      <alignment horizontal="center" vertical="center"/>
      <protection locked="0"/>
    </xf>
    <xf numFmtId="0" fontId="55" fillId="0" borderId="93" xfId="0" applyFont="1" applyBorder="1" applyAlignment="1">
      <alignment horizontal="center" vertical="center" wrapText="1"/>
    </xf>
    <xf numFmtId="0" fontId="55" fillId="0" borderId="82" xfId="0" applyFont="1" applyBorder="1" applyAlignment="1">
      <alignment horizontal="center" vertical="center" wrapText="1"/>
    </xf>
    <xf numFmtId="0" fontId="55" fillId="0" borderId="9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63" xfId="0" applyFont="1" applyBorder="1" applyAlignment="1">
      <alignment horizontal="center" vertical="center" wrapText="1"/>
    </xf>
    <xf numFmtId="0" fontId="55" fillId="0" borderId="64" xfId="0" applyFont="1" applyBorder="1" applyAlignment="1">
      <alignment horizontal="center" vertical="center" wrapText="1"/>
    </xf>
    <xf numFmtId="0" fontId="55"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5" xfId="0" applyFont="1" applyBorder="1" applyAlignment="1">
      <alignment horizontal="center" vertical="center"/>
    </xf>
    <xf numFmtId="0" fontId="52" fillId="0" borderId="24" xfId="0" applyFont="1" applyBorder="1" applyAlignment="1">
      <alignment horizontal="left" vertical="center"/>
    </xf>
    <xf numFmtId="0" fontId="3" fillId="0" borderId="11" xfId="0" applyFont="1" applyBorder="1" applyAlignment="1">
      <alignment horizontal="left" vertical="center"/>
    </xf>
    <xf numFmtId="0" fontId="3" fillId="0" borderId="95" xfId="0" applyFont="1" applyBorder="1" applyAlignment="1">
      <alignment horizontal="left" vertical="center"/>
    </xf>
    <xf numFmtId="0" fontId="3" fillId="0" borderId="95" xfId="0" applyFont="1" applyBorder="1" applyAlignment="1">
      <alignment vertical="center"/>
    </xf>
    <xf numFmtId="0" fontId="52" fillId="0" borderId="65" xfId="0" applyFont="1" applyBorder="1" applyAlignment="1">
      <alignment horizontal="left" vertical="center" wrapText="1"/>
    </xf>
    <xf numFmtId="0" fontId="52" fillId="0" borderId="66" xfId="0" applyFont="1" applyBorder="1" applyAlignment="1">
      <alignment horizontal="left" vertical="center" wrapText="1"/>
    </xf>
    <xf numFmtId="0" fontId="3" fillId="0" borderId="66" xfId="0" applyFont="1" applyBorder="1" applyAlignment="1">
      <alignment vertical="center" wrapText="1"/>
    </xf>
    <xf numFmtId="0" fontId="3" fillId="0" borderId="96" xfId="0" applyFont="1" applyBorder="1" applyAlignment="1">
      <alignment vertical="center" wrapText="1"/>
    </xf>
    <xf numFmtId="0" fontId="54" fillId="39" borderId="97" xfId="0" applyFont="1" applyFill="1" applyBorder="1" applyAlignment="1">
      <alignment horizontal="center" vertical="center" wrapText="1"/>
    </xf>
    <xf numFmtId="0" fontId="54" fillId="39" borderId="98" xfId="0" applyFont="1" applyFill="1" applyBorder="1" applyAlignment="1">
      <alignment horizontal="center" vertical="center" wrapText="1"/>
    </xf>
    <xf numFmtId="0" fontId="54" fillId="39" borderId="99" xfId="0" applyFont="1" applyFill="1" applyBorder="1" applyAlignment="1">
      <alignment horizontal="center" vertical="center" wrapText="1"/>
    </xf>
    <xf numFmtId="0" fontId="55" fillId="0" borderId="39" xfId="0" applyFont="1" applyBorder="1" applyAlignment="1">
      <alignment vertical="top" wrapText="1"/>
    </xf>
    <xf numFmtId="0" fontId="3" fillId="0" borderId="40" xfId="0" applyFont="1" applyBorder="1" applyAlignment="1">
      <alignment vertical="top" wrapText="1"/>
    </xf>
    <xf numFmtId="0" fontId="54" fillId="0" borderId="65" xfId="0" applyFont="1" applyBorder="1" applyAlignment="1">
      <alignment horizontal="left" vertical="top" wrapText="1"/>
    </xf>
    <xf numFmtId="0" fontId="54" fillId="0" borderId="66" xfId="0" applyFont="1" applyBorder="1" applyAlignment="1">
      <alignment horizontal="left" vertical="top" wrapText="1"/>
    </xf>
    <xf numFmtId="0" fontId="54" fillId="0" borderId="21" xfId="0" applyFont="1" applyBorder="1" applyAlignment="1">
      <alignment horizontal="left" vertical="top" wrapText="1"/>
    </xf>
    <xf numFmtId="0" fontId="56" fillId="39" borderId="100" xfId="0" applyFont="1" applyFill="1" applyBorder="1" applyAlignment="1">
      <alignment horizontal="center" vertical="center"/>
    </xf>
    <xf numFmtId="0" fontId="56" fillId="39" borderId="101" xfId="0" applyFont="1" applyFill="1" applyBorder="1" applyAlignment="1">
      <alignment horizontal="center" vertical="center"/>
    </xf>
    <xf numFmtId="0" fontId="56" fillId="39" borderId="102" xfId="0" applyFont="1" applyFill="1" applyBorder="1" applyAlignment="1">
      <alignment horizontal="center" vertical="center"/>
    </xf>
    <xf numFmtId="0" fontId="55" fillId="0" borderId="65" xfId="0" applyFont="1" applyBorder="1" applyAlignment="1">
      <alignment horizontal="left" vertical="top" wrapText="1"/>
    </xf>
    <xf numFmtId="0" fontId="52" fillId="0" borderId="66" xfId="0" applyFont="1" applyBorder="1" applyAlignment="1">
      <alignment horizontal="left" vertical="top" wrapText="1"/>
    </xf>
    <xf numFmtId="0" fontId="52" fillId="0" borderId="21" xfId="0" applyFont="1" applyBorder="1" applyAlignment="1">
      <alignment horizontal="left" vertical="top" wrapText="1"/>
    </xf>
    <xf numFmtId="0" fontId="52" fillId="0" borderId="93" xfId="0" applyFont="1" applyBorder="1" applyAlignment="1">
      <alignment horizontal="center" vertical="center" wrapText="1"/>
    </xf>
    <xf numFmtId="0" fontId="52" fillId="0" borderId="82" xfId="0" applyFont="1" applyBorder="1" applyAlignment="1">
      <alignment horizontal="center" vertical="center" wrapText="1"/>
    </xf>
    <xf numFmtId="0" fontId="52" fillId="0" borderId="94"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5" fillId="0" borderId="103" xfId="0" applyFont="1" applyBorder="1" applyAlignment="1">
      <alignment horizontal="center" vertical="center"/>
    </xf>
    <xf numFmtId="0" fontId="55" fillId="0" borderId="13" xfId="0" applyFont="1" applyBorder="1" applyAlignment="1">
      <alignment horizontal="center" vertical="center"/>
    </xf>
    <xf numFmtId="0" fontId="10" fillId="0" borderId="29" xfId="0" applyFont="1" applyBorder="1" applyAlignment="1">
      <alignment/>
    </xf>
    <xf numFmtId="0" fontId="54" fillId="39" borderId="19" xfId="0" applyFont="1" applyFill="1" applyBorder="1" applyAlignment="1">
      <alignment horizontal="left" vertical="center" wrapText="1"/>
    </xf>
    <xf numFmtId="0" fontId="54" fillId="39" borderId="28" xfId="0" applyFont="1" applyFill="1" applyBorder="1" applyAlignment="1">
      <alignment horizontal="center" vertical="center"/>
    </xf>
    <xf numFmtId="0" fontId="56" fillId="39" borderId="100" xfId="0" applyFont="1" applyFill="1" applyBorder="1" applyAlignment="1">
      <alignment horizontal="center" vertical="center"/>
    </xf>
    <xf numFmtId="0" fontId="56" fillId="39" borderId="101" xfId="0" applyFont="1" applyFill="1" applyBorder="1" applyAlignment="1">
      <alignment horizontal="center" vertical="center"/>
    </xf>
    <xf numFmtId="0" fontId="56" fillId="39" borderId="102" xfId="0" applyFont="1" applyFill="1" applyBorder="1" applyAlignment="1">
      <alignment horizontal="center" vertical="center"/>
    </xf>
    <xf numFmtId="0" fontId="55" fillId="0" borderId="39" xfId="0" applyFont="1" applyBorder="1" applyAlignment="1">
      <alignment horizontal="left" vertical="top"/>
    </xf>
    <xf numFmtId="0" fontId="57" fillId="4" borderId="16" xfId="0" applyFont="1" applyFill="1" applyBorder="1" applyAlignment="1">
      <alignment horizontal="center" vertical="center"/>
    </xf>
    <xf numFmtId="0" fontId="57" fillId="4" borderId="42" xfId="0" applyFont="1" applyFill="1" applyBorder="1" applyAlignment="1">
      <alignment horizontal="center" vertical="center"/>
    </xf>
    <xf numFmtId="0" fontId="57" fillId="4" borderId="45" xfId="0" applyFont="1" applyFill="1" applyBorder="1" applyAlignment="1">
      <alignment horizontal="center" vertical="center"/>
    </xf>
    <xf numFmtId="0" fontId="57" fillId="0" borderId="67" xfId="0" applyFont="1" applyBorder="1" applyAlignment="1">
      <alignment horizontal="left" vertical="top" wrapText="1"/>
    </xf>
    <xf numFmtId="0" fontId="57" fillId="0" borderId="68" xfId="0" applyFont="1" applyBorder="1" applyAlignment="1">
      <alignment horizontal="left" vertical="top" wrapText="1"/>
    </xf>
    <xf numFmtId="0" fontId="57" fillId="0" borderId="69" xfId="0" applyFont="1" applyBorder="1" applyAlignment="1">
      <alignment horizontal="left" vertical="top" wrapText="1"/>
    </xf>
    <xf numFmtId="0" fontId="57" fillId="0" borderId="58" xfId="0" applyFont="1" applyBorder="1" applyAlignment="1">
      <alignment horizontal="left" vertical="top" wrapText="1"/>
    </xf>
    <xf numFmtId="0" fontId="57" fillId="0" borderId="0" xfId="0" applyFont="1" applyBorder="1" applyAlignment="1">
      <alignment horizontal="left" vertical="top" wrapText="1"/>
    </xf>
    <xf numFmtId="0" fontId="57" fillId="0" borderId="77" xfId="0" applyFont="1" applyBorder="1" applyAlignment="1">
      <alignment horizontal="left" vertical="top" wrapText="1"/>
    </xf>
    <xf numFmtId="0" fontId="57" fillId="0" borderId="70" xfId="0" applyFont="1" applyBorder="1" applyAlignment="1">
      <alignment horizontal="left" vertical="top" wrapText="1"/>
    </xf>
    <xf numFmtId="0" fontId="57" fillId="0" borderId="71" xfId="0" applyFont="1" applyBorder="1" applyAlignment="1">
      <alignment horizontal="left" vertical="top" wrapText="1"/>
    </xf>
    <xf numFmtId="0" fontId="57" fillId="0" borderId="72" xfId="0" applyFont="1" applyBorder="1" applyAlignment="1">
      <alignment horizontal="left" vertical="top" wrapText="1"/>
    </xf>
    <xf numFmtId="0" fontId="51" fillId="2" borderId="16" xfId="0" applyFont="1" applyFill="1" applyBorder="1" applyAlignment="1">
      <alignment horizontal="center"/>
    </xf>
    <xf numFmtId="0" fontId="51" fillId="2" borderId="42" xfId="0" applyFont="1" applyFill="1" applyBorder="1" applyAlignment="1">
      <alignment horizontal="center"/>
    </xf>
    <xf numFmtId="0" fontId="51" fillId="0" borderId="104" xfId="0" applyFont="1" applyBorder="1" applyAlignment="1">
      <alignment horizontal="center" vertical="center"/>
    </xf>
    <xf numFmtId="0" fontId="12" fillId="0" borderId="105" xfId="0" applyFont="1" applyBorder="1" applyAlignment="1">
      <alignment/>
    </xf>
    <xf numFmtId="0" fontId="52" fillId="0" borderId="17" xfId="0" applyFont="1" applyBorder="1" applyAlignment="1">
      <alignment horizontal="left"/>
    </xf>
    <xf numFmtId="0" fontId="8" fillId="0" borderId="106" xfId="0" applyFont="1" applyBorder="1" applyAlignment="1">
      <alignment horizontal="left"/>
    </xf>
    <xf numFmtId="0" fontId="52" fillId="0" borderId="18" xfId="0" applyFont="1" applyBorder="1" applyAlignment="1">
      <alignment horizontal="left"/>
    </xf>
    <xf numFmtId="0" fontId="8" fillId="0" borderId="92" xfId="0" applyFont="1" applyBorder="1" applyAlignment="1">
      <alignment horizontal="left"/>
    </xf>
    <xf numFmtId="0" fontId="52" fillId="0" borderId="65" xfId="0" applyFont="1" applyBorder="1" applyAlignment="1">
      <alignment horizontal="left" wrapText="1"/>
    </xf>
    <xf numFmtId="0" fontId="8" fillId="0" borderId="21" xfId="0" applyFont="1" applyBorder="1" applyAlignment="1">
      <alignment horizontal="left"/>
    </xf>
    <xf numFmtId="0" fontId="51" fillId="2" borderId="45" xfId="0" applyFont="1" applyFill="1" applyBorder="1" applyAlignment="1">
      <alignment horizontal="center"/>
    </xf>
    <xf numFmtId="0" fontId="51" fillId="2" borderId="16" xfId="0" applyFont="1" applyFill="1" applyBorder="1" applyAlignment="1">
      <alignment horizontal="center" vertical="center"/>
    </xf>
    <xf numFmtId="0" fontId="12" fillId="2" borderId="42" xfId="0" applyFont="1" applyFill="1" applyBorder="1" applyAlignment="1">
      <alignment/>
    </xf>
    <xf numFmtId="0" fontId="12" fillId="2" borderId="43" xfId="0" applyFont="1" applyFill="1" applyBorder="1" applyAlignment="1">
      <alignment/>
    </xf>
    <xf numFmtId="164" fontId="51" fillId="0" borderId="17" xfId="0" applyNumberFormat="1" applyFont="1" applyBorder="1" applyAlignment="1">
      <alignment horizontal="center"/>
    </xf>
    <xf numFmtId="164" fontId="13" fillId="0" borderId="63" xfId="0" applyNumberFormat="1" applyFont="1" applyBorder="1" applyAlignment="1">
      <alignment/>
    </xf>
    <xf numFmtId="164" fontId="13" fillId="0" borderId="64" xfId="0" applyNumberFormat="1" applyFont="1" applyBorder="1" applyAlignment="1">
      <alignment/>
    </xf>
    <xf numFmtId="164" fontId="51" fillId="0" borderId="18" xfId="0" applyNumberFormat="1" applyFont="1" applyBorder="1" applyAlignment="1">
      <alignment horizontal="center"/>
    </xf>
    <xf numFmtId="164" fontId="13" fillId="0" borderId="11" xfId="0" applyNumberFormat="1" applyFont="1" applyBorder="1" applyAlignment="1">
      <alignment/>
    </xf>
    <xf numFmtId="164" fontId="13" fillId="0" borderId="95" xfId="0" applyNumberFormat="1" applyFont="1" applyBorder="1" applyAlignment="1">
      <alignment/>
    </xf>
    <xf numFmtId="164" fontId="51"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435"/>
          <c:y val="-0.0035"/>
        </c:manualLayout>
      </c:layout>
      <c:spPr>
        <a:noFill/>
        <a:ln w="3175">
          <a:noFill/>
        </a:ln>
      </c:spPr>
    </c:title>
    <c:plotArea>
      <c:layout>
        <c:manualLayout>
          <c:xMode val="edge"/>
          <c:yMode val="edge"/>
          <c:x val="0.12125"/>
          <c:y val="0.2375"/>
          <c:w val="0.8735"/>
          <c:h val="0.78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FF0000"/>
              </a:solidFill>
              <a:ln w="12700">
                <a:solidFill>
                  <a:srgbClr val="000000"/>
                </a:solidFill>
              </a:ln>
            </c:spPr>
          </c:dPt>
          <c:dPt>
            <c:idx val="3"/>
            <c:invertIfNegative val="0"/>
            <c:spPr>
              <a:solidFill>
                <a:srgbClr val="FF0000"/>
              </a:solidFill>
              <a:ln w="12700">
                <a:solidFill>
                  <a:srgbClr val="000000"/>
                </a:solidFill>
              </a:ln>
            </c:spPr>
          </c:dPt>
          <c:dLbls>
            <c:numFmt formatCode="General" sourceLinked="1"/>
            <c:spPr>
              <a:noFill/>
              <a:ln w="3175">
                <a:noFill/>
              </a:ln>
            </c:spPr>
            <c:txPr>
              <a:bodyPr vert="horz" rot="0" anchor="ctr"/>
              <a:lstStyle/>
              <a:p>
                <a:pPr algn="ctr">
                  <a:defRPr lang="en-US" cap="none" sz="1050" b="0"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55201015"/>
        <c:axId val="27047088"/>
      </c:barChart>
      <c:catAx>
        <c:axId val="5520101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7047088"/>
        <c:crosses val="autoZero"/>
        <c:auto val="1"/>
        <c:lblOffset val="100"/>
        <c:tickLblSkip val="1"/>
        <c:noMultiLvlLbl val="0"/>
      </c:catAx>
      <c:valAx>
        <c:axId val="27047088"/>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0" i="0" u="none" baseline="0">
                <a:solidFill>
                  <a:srgbClr val="333333"/>
                </a:solidFill>
              </a:defRPr>
            </a:pPr>
          </a:p>
        </c:txPr>
        <c:crossAx val="55201015"/>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445"/>
          <c:y val="0.92175"/>
          <c:w val="0.30875"/>
          <c:h val="0.07825"/>
        </c:manualLayout>
      </c:layout>
      <c:overlay val="0"/>
      <c:spPr>
        <a:noFill/>
        <a:ln w="3175">
          <a:noFill/>
        </a:ln>
      </c:spPr>
      <c:txPr>
        <a:bodyPr vert="horz" rot="0"/>
        <a:lstStyle/>
        <a:p>
          <a:pPr>
            <a:defRPr lang="en-US" cap="none" sz="105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79120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L46" sqref="L46:O46"/>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15.664062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5"/>
      <c r="C2" s="96"/>
      <c r="D2" s="97"/>
      <c r="E2" s="97"/>
      <c r="F2" s="104" t="s">
        <v>0</v>
      </c>
      <c r="G2" s="97"/>
      <c r="H2" s="97"/>
      <c r="I2" s="97"/>
      <c r="J2" s="97"/>
      <c r="K2" s="97"/>
      <c r="L2" s="97"/>
      <c r="M2" s="97"/>
      <c r="N2" s="105"/>
      <c r="O2" s="110" t="s">
        <v>46</v>
      </c>
      <c r="P2" s="105"/>
      <c r="Q2" s="20"/>
      <c r="R2" s="20"/>
      <c r="S2" s="20"/>
      <c r="T2" s="20"/>
      <c r="U2" s="20"/>
    </row>
    <row r="3" spans="1:21" ht="15.75" customHeight="1">
      <c r="A3" s="20"/>
      <c r="B3" s="64"/>
      <c r="C3" s="98"/>
      <c r="D3" s="99"/>
      <c r="E3" s="98"/>
      <c r="F3" s="64"/>
      <c r="G3" s="99"/>
      <c r="H3" s="99"/>
      <c r="I3" s="99"/>
      <c r="J3" s="99"/>
      <c r="K3" s="99"/>
      <c r="L3" s="99"/>
      <c r="M3" s="99"/>
      <c r="N3" s="106"/>
      <c r="O3" s="98"/>
      <c r="P3" s="106"/>
      <c r="Q3" s="20"/>
      <c r="R3" s="20"/>
      <c r="S3" s="20"/>
      <c r="T3" s="20"/>
      <c r="U3" s="20"/>
    </row>
    <row r="4" spans="1:21" ht="15.75" customHeight="1" thickBot="1">
      <c r="A4" s="20"/>
      <c r="B4" s="64"/>
      <c r="C4" s="98"/>
      <c r="D4" s="99"/>
      <c r="E4" s="98"/>
      <c r="F4" s="107"/>
      <c r="G4" s="108"/>
      <c r="H4" s="108"/>
      <c r="I4" s="108"/>
      <c r="J4" s="108"/>
      <c r="K4" s="108"/>
      <c r="L4" s="108"/>
      <c r="M4" s="108"/>
      <c r="N4" s="109"/>
      <c r="O4" s="98"/>
      <c r="P4" s="106"/>
      <c r="Q4" s="20"/>
      <c r="R4" s="20"/>
      <c r="S4" s="20"/>
      <c r="T4" s="20"/>
      <c r="U4" s="20"/>
    </row>
    <row r="5" spans="1:21" ht="15.75" customHeight="1">
      <c r="A5" s="20"/>
      <c r="B5" s="64"/>
      <c r="C5" s="98"/>
      <c r="D5" s="99"/>
      <c r="E5" s="100"/>
      <c r="F5" s="114" t="s">
        <v>1</v>
      </c>
      <c r="G5" s="99"/>
      <c r="H5" s="99"/>
      <c r="I5" s="99"/>
      <c r="J5" s="99"/>
      <c r="K5" s="99"/>
      <c r="L5" s="99"/>
      <c r="M5" s="99"/>
      <c r="N5" s="100"/>
      <c r="O5" s="111"/>
      <c r="P5" s="106"/>
      <c r="Q5" s="20"/>
      <c r="R5" s="20"/>
      <c r="S5" s="20"/>
      <c r="T5" s="20"/>
      <c r="U5" s="28"/>
    </row>
    <row r="6" spans="1:21" ht="15.75" customHeight="1" thickBot="1">
      <c r="A6" s="20"/>
      <c r="B6" s="101"/>
      <c r="C6" s="102"/>
      <c r="D6" s="102"/>
      <c r="E6" s="103"/>
      <c r="F6" s="112"/>
      <c r="G6" s="102"/>
      <c r="H6" s="102"/>
      <c r="I6" s="102"/>
      <c r="J6" s="102"/>
      <c r="K6" s="102"/>
      <c r="L6" s="102"/>
      <c r="M6" s="102"/>
      <c r="N6" s="103"/>
      <c r="O6" s="112"/>
      <c r="P6" s="113"/>
      <c r="Q6" s="20"/>
      <c r="R6" s="20"/>
      <c r="S6" s="20"/>
      <c r="T6" s="20"/>
      <c r="U6" s="28"/>
    </row>
    <row r="7" spans="1:21" ht="15.75" customHeight="1">
      <c r="A7" s="20"/>
      <c r="B7" s="115" t="s">
        <v>2</v>
      </c>
      <c r="C7" s="116"/>
      <c r="D7" s="117"/>
      <c r="E7" s="117"/>
      <c r="F7" s="117"/>
      <c r="G7" s="117"/>
      <c r="H7" s="117"/>
      <c r="I7" s="117"/>
      <c r="J7" s="117"/>
      <c r="K7" s="117"/>
      <c r="L7" s="117"/>
      <c r="M7" s="117"/>
      <c r="N7" s="117"/>
      <c r="O7" s="117"/>
      <c r="P7" s="118"/>
      <c r="Q7" s="20"/>
      <c r="R7" s="20"/>
      <c r="S7" s="20"/>
      <c r="T7" s="20"/>
      <c r="U7" s="28"/>
    </row>
    <row r="8" spans="1:21" ht="15.75" customHeight="1" thickBot="1">
      <c r="A8" s="20"/>
      <c r="B8" s="101"/>
      <c r="C8" s="102"/>
      <c r="D8" s="102"/>
      <c r="E8" s="102"/>
      <c r="F8" s="102"/>
      <c r="G8" s="102"/>
      <c r="H8" s="102"/>
      <c r="I8" s="102"/>
      <c r="J8" s="102"/>
      <c r="K8" s="102"/>
      <c r="L8" s="102"/>
      <c r="M8" s="102"/>
      <c r="N8" s="102"/>
      <c r="O8" s="102"/>
      <c r="P8" s="113"/>
      <c r="Q8" s="20"/>
      <c r="R8" s="20"/>
      <c r="S8" s="20"/>
      <c r="T8" s="20"/>
      <c r="U8" s="28"/>
    </row>
    <row r="9" spans="1:21" ht="15.75" customHeight="1">
      <c r="A9" s="20"/>
      <c r="B9" s="119" t="s">
        <v>3</v>
      </c>
      <c r="C9" s="120"/>
      <c r="D9" s="117"/>
      <c r="E9" s="117"/>
      <c r="F9" s="117"/>
      <c r="G9" s="117"/>
      <c r="H9" s="117"/>
      <c r="I9" s="117"/>
      <c r="J9" s="117"/>
      <c r="K9" s="117"/>
      <c r="L9" s="117"/>
      <c r="M9" s="117"/>
      <c r="N9" s="117"/>
      <c r="O9" s="117"/>
      <c r="P9" s="118"/>
      <c r="Q9" s="20"/>
      <c r="R9" s="20"/>
      <c r="S9" s="20"/>
      <c r="T9" s="20"/>
      <c r="U9" s="28"/>
    </row>
    <row r="10" spans="1:21" ht="15.75" customHeight="1" thickBot="1">
      <c r="A10" s="20"/>
      <c r="B10" s="101"/>
      <c r="C10" s="102"/>
      <c r="D10" s="102"/>
      <c r="E10" s="102"/>
      <c r="F10" s="102"/>
      <c r="G10" s="102"/>
      <c r="H10" s="102"/>
      <c r="I10" s="102"/>
      <c r="J10" s="102"/>
      <c r="K10" s="102"/>
      <c r="L10" s="102"/>
      <c r="M10" s="102"/>
      <c r="N10" s="102"/>
      <c r="O10" s="102"/>
      <c r="P10" s="113"/>
      <c r="Q10" s="20"/>
      <c r="R10" s="20"/>
      <c r="S10" s="20"/>
      <c r="T10" s="20"/>
      <c r="U10" s="28"/>
    </row>
    <row r="11" spans="1:21" ht="27.75" customHeight="1">
      <c r="A11" s="20"/>
      <c r="B11" s="121" t="s">
        <v>4</v>
      </c>
      <c r="C11" s="151" t="s">
        <v>68</v>
      </c>
      <c r="D11" s="152"/>
      <c r="E11" s="152"/>
      <c r="F11" s="152"/>
      <c r="G11" s="153"/>
      <c r="H11" s="182" t="s">
        <v>102</v>
      </c>
      <c r="I11" s="183"/>
      <c r="J11" s="183"/>
      <c r="K11" s="184"/>
      <c r="L11" s="188">
        <v>4</v>
      </c>
      <c r="M11" s="129" t="s">
        <v>101</v>
      </c>
      <c r="N11" s="130"/>
      <c r="O11" s="130"/>
      <c r="P11" s="131"/>
      <c r="Q11" s="20"/>
      <c r="R11" s="20"/>
      <c r="S11" s="20"/>
      <c r="T11" s="20"/>
      <c r="U11" s="28"/>
    </row>
    <row r="12" spans="1:21" ht="15.75" customHeight="1">
      <c r="A12" s="20"/>
      <c r="B12" s="122"/>
      <c r="C12" s="154"/>
      <c r="D12" s="155"/>
      <c r="E12" s="155"/>
      <c r="F12" s="155"/>
      <c r="G12" s="156"/>
      <c r="H12" s="185"/>
      <c r="I12" s="186"/>
      <c r="J12" s="186"/>
      <c r="K12" s="187"/>
      <c r="L12" s="189"/>
      <c r="M12" s="132" t="s">
        <v>70</v>
      </c>
      <c r="N12" s="133"/>
      <c r="O12" s="133"/>
      <c r="P12" s="134"/>
      <c r="Q12" s="20"/>
      <c r="R12" s="20"/>
      <c r="S12" s="20"/>
      <c r="T12" s="20"/>
      <c r="U12" s="28"/>
    </row>
    <row r="13" spans="1:21" ht="15.75" customHeight="1">
      <c r="A13" s="20"/>
      <c r="B13" s="2" t="s">
        <v>5</v>
      </c>
      <c r="C13" s="3"/>
      <c r="D13" s="157">
        <v>13</v>
      </c>
      <c r="E13" s="158"/>
      <c r="F13" s="158"/>
      <c r="G13" s="159"/>
      <c r="H13" s="160" t="s">
        <v>6</v>
      </c>
      <c r="I13" s="161"/>
      <c r="J13" s="161"/>
      <c r="K13" s="162"/>
      <c r="L13" s="135">
        <v>348182</v>
      </c>
      <c r="M13" s="133"/>
      <c r="N13" s="133"/>
      <c r="O13" s="133"/>
      <c r="P13" s="134"/>
      <c r="Q13" s="20"/>
      <c r="R13" s="20"/>
      <c r="S13" s="20"/>
      <c r="T13" s="20"/>
      <c r="U13" s="20"/>
    </row>
    <row r="14" spans="1:21" ht="21.75" customHeight="1" thickBot="1">
      <c r="A14" s="20"/>
      <c r="B14" s="136" t="s">
        <v>55</v>
      </c>
      <c r="C14" s="137"/>
      <c r="D14" s="138"/>
      <c r="E14" s="138"/>
      <c r="F14" s="138"/>
      <c r="G14" s="138"/>
      <c r="H14" s="138"/>
      <c r="I14" s="138"/>
      <c r="J14" s="163"/>
      <c r="K14" s="136" t="s">
        <v>50</v>
      </c>
      <c r="L14" s="137"/>
      <c r="M14" s="138"/>
      <c r="N14" s="138"/>
      <c r="O14" s="138"/>
      <c r="P14" s="138"/>
      <c r="Q14" s="20"/>
      <c r="R14" s="20"/>
      <c r="S14" s="20"/>
      <c r="T14" s="20"/>
      <c r="U14" s="20"/>
    </row>
    <row r="15" spans="1:21" ht="24" customHeight="1" thickBot="1">
      <c r="A15" s="20"/>
      <c r="B15" s="164" t="s">
        <v>7</v>
      </c>
      <c r="C15" s="165"/>
      <c r="D15" s="166"/>
      <c r="E15" s="166"/>
      <c r="F15" s="166"/>
      <c r="G15" s="166"/>
      <c r="H15" s="166"/>
      <c r="I15" s="166"/>
      <c r="J15" s="167"/>
      <c r="K15" s="139" t="s">
        <v>69</v>
      </c>
      <c r="L15" s="140"/>
      <c r="M15" s="140"/>
      <c r="N15" s="140"/>
      <c r="O15" s="140"/>
      <c r="P15" s="141"/>
      <c r="Q15" s="35"/>
      <c r="R15" s="35"/>
      <c r="S15" s="35"/>
      <c r="T15" s="20"/>
      <c r="U15" s="28"/>
    </row>
    <row r="16" spans="1:21" ht="46.5" customHeight="1" thickBot="1">
      <c r="A16" s="20"/>
      <c r="B16" s="123" t="s">
        <v>65</v>
      </c>
      <c r="C16" s="124"/>
      <c r="D16" s="125"/>
      <c r="E16" s="125"/>
      <c r="F16" s="125"/>
      <c r="G16" s="125"/>
      <c r="H16" s="125"/>
      <c r="I16" s="125"/>
      <c r="J16" s="125"/>
      <c r="K16" s="125"/>
      <c r="L16" s="125"/>
      <c r="M16" s="125"/>
      <c r="N16" s="125"/>
      <c r="O16" s="126"/>
      <c r="P16" s="127" t="s">
        <v>26</v>
      </c>
      <c r="Q16" s="20"/>
      <c r="R16" s="20"/>
      <c r="S16" s="20"/>
      <c r="T16" s="20"/>
      <c r="U16" s="28"/>
    </row>
    <row r="17" spans="1:22" s="1" customFormat="1" ht="21" customHeight="1" thickBot="1">
      <c r="A17" s="20"/>
      <c r="B17" s="51" t="s">
        <v>27</v>
      </c>
      <c r="C17" s="52"/>
      <c r="D17" s="52"/>
      <c r="E17" s="52"/>
      <c r="F17" s="46" t="s">
        <v>8</v>
      </c>
      <c r="G17" s="47"/>
      <c r="H17" s="47"/>
      <c r="I17" s="48"/>
      <c r="J17" s="49" t="s">
        <v>9</v>
      </c>
      <c r="K17" s="48"/>
      <c r="L17" s="49" t="s">
        <v>10</v>
      </c>
      <c r="M17" s="47"/>
      <c r="N17" s="47"/>
      <c r="O17" s="50"/>
      <c r="P17" s="128"/>
      <c r="Q17" s="20"/>
      <c r="R17" s="20"/>
      <c r="S17" s="20"/>
      <c r="T17" s="20"/>
      <c r="U17" s="20"/>
      <c r="V17" s="34"/>
    </row>
    <row r="18" spans="1:22" ht="372.75" customHeight="1">
      <c r="A18" s="20"/>
      <c r="B18" s="142" t="s">
        <v>56</v>
      </c>
      <c r="C18" s="143"/>
      <c r="D18" s="144"/>
      <c r="E18" s="145"/>
      <c r="F18" s="146" t="s">
        <v>103</v>
      </c>
      <c r="G18" s="147"/>
      <c r="H18" s="147"/>
      <c r="I18" s="148"/>
      <c r="J18" s="149" t="s">
        <v>52</v>
      </c>
      <c r="K18" s="150"/>
      <c r="L18" s="146" t="s">
        <v>66</v>
      </c>
      <c r="M18" s="147"/>
      <c r="N18" s="147"/>
      <c r="O18" s="147"/>
      <c r="P18" s="24">
        <v>3</v>
      </c>
      <c r="Q18" s="20"/>
      <c r="R18" s="20"/>
      <c r="S18" s="20"/>
      <c r="T18" s="20"/>
      <c r="U18" s="20"/>
      <c r="V18" s="34" t="s">
        <v>53</v>
      </c>
    </row>
    <row r="19" spans="1:22" ht="212.25" customHeight="1">
      <c r="A19" s="20"/>
      <c r="B19" s="75" t="s">
        <v>57</v>
      </c>
      <c r="C19" s="76"/>
      <c r="D19" s="77"/>
      <c r="E19" s="78"/>
      <c r="F19" s="40" t="s">
        <v>82</v>
      </c>
      <c r="G19" s="66"/>
      <c r="H19" s="66"/>
      <c r="I19" s="67"/>
      <c r="J19" s="42" t="s">
        <v>53</v>
      </c>
      <c r="K19" s="43"/>
      <c r="L19" s="40" t="s">
        <v>83</v>
      </c>
      <c r="M19" s="68"/>
      <c r="N19" s="68"/>
      <c r="O19" s="68"/>
      <c r="P19" s="24">
        <v>1</v>
      </c>
      <c r="Q19" s="20"/>
      <c r="R19" s="20"/>
      <c r="S19" s="20"/>
      <c r="T19" s="20"/>
      <c r="U19" s="20"/>
      <c r="V19" s="34" t="s">
        <v>54</v>
      </c>
    </row>
    <row r="20" spans="1:22" ht="335.25" customHeight="1">
      <c r="A20" s="20"/>
      <c r="B20" s="75" t="s">
        <v>58</v>
      </c>
      <c r="C20" s="76"/>
      <c r="D20" s="77"/>
      <c r="E20" s="78"/>
      <c r="F20" s="40" t="s">
        <v>84</v>
      </c>
      <c r="G20" s="66"/>
      <c r="H20" s="66"/>
      <c r="I20" s="67"/>
      <c r="J20" s="42" t="s">
        <v>52</v>
      </c>
      <c r="K20" s="43"/>
      <c r="L20" s="40" t="s">
        <v>85</v>
      </c>
      <c r="M20" s="68"/>
      <c r="N20" s="68"/>
      <c r="O20" s="68"/>
      <c r="P20" s="24">
        <v>2</v>
      </c>
      <c r="Q20" s="20"/>
      <c r="R20" s="20"/>
      <c r="S20" s="20"/>
      <c r="T20" s="20"/>
      <c r="U20" s="20"/>
      <c r="V20" s="34" t="s">
        <v>52</v>
      </c>
    </row>
    <row r="21" spans="1:21" ht="163.5" customHeight="1">
      <c r="A21" s="20"/>
      <c r="B21" s="75" t="s">
        <v>59</v>
      </c>
      <c r="C21" s="76"/>
      <c r="D21" s="77"/>
      <c r="E21" s="78"/>
      <c r="F21" s="40" t="s">
        <v>71</v>
      </c>
      <c r="G21" s="66"/>
      <c r="H21" s="66"/>
      <c r="I21" s="67"/>
      <c r="J21" s="42" t="s">
        <v>53</v>
      </c>
      <c r="K21" s="43"/>
      <c r="L21" s="40" t="s">
        <v>86</v>
      </c>
      <c r="M21" s="68"/>
      <c r="N21" s="68"/>
      <c r="O21" s="68"/>
      <c r="P21" s="24">
        <v>1</v>
      </c>
      <c r="Q21" s="20"/>
      <c r="R21" s="20"/>
      <c r="S21" s="20"/>
      <c r="T21" s="20"/>
      <c r="U21" s="20"/>
    </row>
    <row r="22" spans="1:21" ht="144.75" customHeight="1">
      <c r="A22" s="20"/>
      <c r="B22" s="75" t="s">
        <v>60</v>
      </c>
      <c r="C22" s="76"/>
      <c r="D22" s="77"/>
      <c r="E22" s="78"/>
      <c r="F22" s="40" t="s">
        <v>87</v>
      </c>
      <c r="G22" s="66"/>
      <c r="H22" s="66"/>
      <c r="I22" s="67"/>
      <c r="J22" s="42" t="s">
        <v>53</v>
      </c>
      <c r="K22" s="43"/>
      <c r="L22" s="40" t="s">
        <v>88</v>
      </c>
      <c r="M22" s="68"/>
      <c r="N22" s="68"/>
      <c r="O22" s="68"/>
      <c r="P22" s="24">
        <v>1</v>
      </c>
      <c r="Q22" s="20"/>
      <c r="R22" s="20"/>
      <c r="S22" s="20"/>
      <c r="T22" s="20"/>
      <c r="U22" s="20"/>
    </row>
    <row r="23" spans="1:21" ht="216" customHeight="1">
      <c r="A23" s="20"/>
      <c r="B23" s="75" t="s">
        <v>61</v>
      </c>
      <c r="C23" s="76"/>
      <c r="D23" s="77"/>
      <c r="E23" s="78"/>
      <c r="F23" s="40" t="s">
        <v>72</v>
      </c>
      <c r="G23" s="66"/>
      <c r="H23" s="66"/>
      <c r="I23" s="67"/>
      <c r="J23" s="42" t="s">
        <v>54</v>
      </c>
      <c r="K23" s="43"/>
      <c r="L23" s="40" t="s">
        <v>89</v>
      </c>
      <c r="M23" s="68"/>
      <c r="N23" s="68"/>
      <c r="O23" s="68"/>
      <c r="P23" s="24">
        <v>2</v>
      </c>
      <c r="Q23" s="20"/>
      <c r="R23" s="20"/>
      <c r="S23" s="20"/>
      <c r="T23" s="20"/>
      <c r="U23" s="20"/>
    </row>
    <row r="24" spans="1:21" ht="287.25" customHeight="1">
      <c r="A24" s="20"/>
      <c r="B24" s="75" t="s">
        <v>62</v>
      </c>
      <c r="C24" s="76"/>
      <c r="D24" s="77"/>
      <c r="E24" s="78"/>
      <c r="F24" s="40" t="s">
        <v>73</v>
      </c>
      <c r="G24" s="66"/>
      <c r="H24" s="66"/>
      <c r="I24" s="67"/>
      <c r="J24" s="42" t="s">
        <v>53</v>
      </c>
      <c r="K24" s="43"/>
      <c r="L24" s="40" t="s">
        <v>104</v>
      </c>
      <c r="M24" s="68"/>
      <c r="N24" s="68"/>
      <c r="O24" s="68"/>
      <c r="P24" s="24">
        <v>1</v>
      </c>
      <c r="Q24" s="20"/>
      <c r="R24" s="20"/>
      <c r="S24" s="20"/>
      <c r="T24" s="20"/>
      <c r="U24" s="20"/>
    </row>
    <row r="25" spans="1:21" ht="75" customHeight="1" thickBot="1">
      <c r="A25" s="20"/>
      <c r="B25" s="86" t="s">
        <v>90</v>
      </c>
      <c r="C25" s="87"/>
      <c r="D25" s="87"/>
      <c r="E25" s="87"/>
      <c r="F25" s="87"/>
      <c r="G25" s="87"/>
      <c r="H25" s="87"/>
      <c r="I25" s="87"/>
      <c r="J25" s="87"/>
      <c r="K25" s="87"/>
      <c r="L25" s="87"/>
      <c r="M25" s="87"/>
      <c r="N25" s="87"/>
      <c r="O25" s="88"/>
      <c r="P25" s="36">
        <f>(SUM(P18:P24)*100)/21</f>
        <v>52.38095238095238</v>
      </c>
      <c r="Q25" s="20"/>
      <c r="R25" s="20"/>
      <c r="S25" s="20"/>
      <c r="T25" s="20"/>
      <c r="U25" s="20"/>
    </row>
    <row r="26" spans="1:21" ht="15.75" customHeight="1">
      <c r="A26" s="20"/>
      <c r="B26" s="89" t="s">
        <v>11</v>
      </c>
      <c r="C26" s="90"/>
      <c r="D26" s="90"/>
      <c r="E26" s="90"/>
      <c r="F26" s="90"/>
      <c r="G26" s="90"/>
      <c r="H26" s="90"/>
      <c r="I26" s="90"/>
      <c r="J26" s="90"/>
      <c r="K26" s="90"/>
      <c r="L26" s="90"/>
      <c r="M26" s="90"/>
      <c r="N26" s="90"/>
      <c r="O26" s="91"/>
      <c r="P26" s="79" t="s">
        <v>26</v>
      </c>
      <c r="Q26" s="20"/>
      <c r="R26" s="20"/>
      <c r="S26" s="20"/>
      <c r="T26" s="20"/>
      <c r="U26" s="20"/>
    </row>
    <row r="27" spans="1:21" ht="15.75" customHeight="1" thickBot="1">
      <c r="A27" s="20"/>
      <c r="B27" s="92"/>
      <c r="C27" s="93"/>
      <c r="D27" s="93"/>
      <c r="E27" s="93"/>
      <c r="F27" s="93"/>
      <c r="G27" s="93"/>
      <c r="H27" s="93"/>
      <c r="I27" s="93"/>
      <c r="J27" s="93"/>
      <c r="K27" s="93"/>
      <c r="L27" s="93"/>
      <c r="M27" s="93"/>
      <c r="N27" s="93"/>
      <c r="O27" s="94"/>
      <c r="P27" s="80"/>
      <c r="Q27" s="20"/>
      <c r="R27" s="20"/>
      <c r="S27" s="20"/>
      <c r="T27" s="20"/>
      <c r="U27" s="20"/>
    </row>
    <row r="28" spans="1:21" ht="15.75" customHeight="1">
      <c r="A28" s="20"/>
      <c r="B28" s="53" t="s">
        <v>27</v>
      </c>
      <c r="C28" s="54"/>
      <c r="D28" s="54"/>
      <c r="E28" s="54"/>
      <c r="F28" s="82" t="s">
        <v>8</v>
      </c>
      <c r="G28" s="83"/>
      <c r="H28" s="83"/>
      <c r="I28" s="84"/>
      <c r="J28" s="85" t="s">
        <v>9</v>
      </c>
      <c r="K28" s="84"/>
      <c r="L28" s="85" t="s">
        <v>10</v>
      </c>
      <c r="M28" s="83"/>
      <c r="N28" s="83"/>
      <c r="O28" s="83"/>
      <c r="P28" s="81"/>
      <c r="Q28" s="20"/>
      <c r="R28" s="20"/>
      <c r="S28" s="20"/>
      <c r="T28" s="20"/>
      <c r="U28" s="20"/>
    </row>
    <row r="29" spans="1:21" ht="80.25" customHeight="1">
      <c r="A29" s="20"/>
      <c r="B29" s="55" t="s">
        <v>12</v>
      </c>
      <c r="C29" s="56"/>
      <c r="D29" s="56"/>
      <c r="E29" s="57"/>
      <c r="F29" s="40" t="s">
        <v>74</v>
      </c>
      <c r="G29" s="44"/>
      <c r="H29" s="44"/>
      <c r="I29" s="45"/>
      <c r="J29" s="42" t="s">
        <v>53</v>
      </c>
      <c r="K29" s="43"/>
      <c r="L29" s="40" t="s">
        <v>91</v>
      </c>
      <c r="M29" s="41"/>
      <c r="N29" s="41"/>
      <c r="O29" s="41"/>
      <c r="P29" s="25">
        <v>1</v>
      </c>
      <c r="Q29" s="20"/>
      <c r="R29" s="20"/>
      <c r="S29" s="20"/>
      <c r="T29" s="20"/>
      <c r="U29" s="20"/>
    </row>
    <row r="30" spans="1:21" ht="222.75" customHeight="1">
      <c r="A30" s="20"/>
      <c r="B30" s="75" t="s">
        <v>13</v>
      </c>
      <c r="C30" s="76"/>
      <c r="D30" s="77"/>
      <c r="E30" s="78"/>
      <c r="F30" s="40" t="s">
        <v>75</v>
      </c>
      <c r="G30" s="68"/>
      <c r="H30" s="68"/>
      <c r="I30" s="69"/>
      <c r="J30" s="42" t="s">
        <v>53</v>
      </c>
      <c r="K30" s="43"/>
      <c r="L30" s="40" t="s">
        <v>92</v>
      </c>
      <c r="M30" s="68"/>
      <c r="N30" s="68"/>
      <c r="O30" s="68"/>
      <c r="P30" s="25">
        <v>1</v>
      </c>
      <c r="Q30" s="20"/>
      <c r="R30" s="20"/>
      <c r="S30" s="20"/>
      <c r="T30" s="20"/>
      <c r="U30" s="20"/>
    </row>
    <row r="31" spans="1:21" ht="409.5" customHeight="1">
      <c r="A31" s="20"/>
      <c r="B31" s="63" t="s">
        <v>14</v>
      </c>
      <c r="C31" s="70" t="s">
        <v>15</v>
      </c>
      <c r="D31" s="70"/>
      <c r="E31" s="70"/>
      <c r="F31" s="41" t="s">
        <v>93</v>
      </c>
      <c r="G31" s="68"/>
      <c r="H31" s="68"/>
      <c r="I31" s="69"/>
      <c r="J31" s="42" t="s">
        <v>54</v>
      </c>
      <c r="K31" s="43"/>
      <c r="L31" s="40" t="s">
        <v>105</v>
      </c>
      <c r="M31" s="66"/>
      <c r="N31" s="66"/>
      <c r="O31" s="66"/>
      <c r="P31" s="25">
        <v>2</v>
      </c>
      <c r="Q31" s="20"/>
      <c r="R31" s="20"/>
      <c r="S31" s="20"/>
      <c r="T31" s="20"/>
      <c r="U31" s="20"/>
    </row>
    <row r="32" spans="1:21" ht="144.75" customHeight="1">
      <c r="A32" s="20"/>
      <c r="B32" s="64"/>
      <c r="C32" s="71" t="s">
        <v>42</v>
      </c>
      <c r="D32" s="70"/>
      <c r="E32" s="70"/>
      <c r="F32" s="41" t="s">
        <v>94</v>
      </c>
      <c r="G32" s="66"/>
      <c r="H32" s="66"/>
      <c r="I32" s="67"/>
      <c r="J32" s="42" t="s">
        <v>52</v>
      </c>
      <c r="K32" s="43"/>
      <c r="L32" s="40" t="s">
        <v>66</v>
      </c>
      <c r="M32" s="66"/>
      <c r="N32" s="66"/>
      <c r="O32" s="66"/>
      <c r="P32" s="25">
        <v>2</v>
      </c>
      <c r="Q32" s="20"/>
      <c r="R32" s="20"/>
      <c r="S32" s="20"/>
      <c r="T32" s="20"/>
      <c r="U32" s="20"/>
    </row>
    <row r="33" spans="1:21" ht="119.25" customHeight="1">
      <c r="A33" s="20"/>
      <c r="B33" s="64"/>
      <c r="C33" s="70" t="s">
        <v>16</v>
      </c>
      <c r="D33" s="70"/>
      <c r="E33" s="70"/>
      <c r="F33" s="41" t="s">
        <v>75</v>
      </c>
      <c r="G33" s="68"/>
      <c r="H33" s="68"/>
      <c r="I33" s="69"/>
      <c r="J33" s="42" t="s">
        <v>52</v>
      </c>
      <c r="K33" s="43"/>
      <c r="L33" s="40" t="s">
        <v>95</v>
      </c>
      <c r="M33" s="68"/>
      <c r="N33" s="68"/>
      <c r="O33" s="68"/>
      <c r="P33" s="25">
        <v>1</v>
      </c>
      <c r="Q33" s="20"/>
      <c r="R33" s="20"/>
      <c r="S33" s="20"/>
      <c r="T33" s="20"/>
      <c r="U33" s="20"/>
    </row>
    <row r="34" spans="1:21" ht="105.75" customHeight="1">
      <c r="A34" s="20"/>
      <c r="B34" s="65"/>
      <c r="C34" s="72" t="s">
        <v>17</v>
      </c>
      <c r="D34" s="73"/>
      <c r="E34" s="74"/>
      <c r="F34" s="40" t="s">
        <v>75</v>
      </c>
      <c r="G34" s="68"/>
      <c r="H34" s="68"/>
      <c r="I34" s="69"/>
      <c r="J34" s="42" t="s">
        <v>52</v>
      </c>
      <c r="K34" s="43"/>
      <c r="L34" s="40" t="s">
        <v>96</v>
      </c>
      <c r="M34" s="68"/>
      <c r="N34" s="68"/>
      <c r="O34" s="68"/>
      <c r="P34" s="25">
        <v>1</v>
      </c>
      <c r="Q34" s="20"/>
      <c r="R34" s="20"/>
      <c r="S34" s="20"/>
      <c r="T34" s="20"/>
      <c r="U34" s="20"/>
    </row>
    <row r="35" spans="1:21" ht="73.5" customHeight="1" thickBot="1">
      <c r="A35" s="20"/>
      <c r="B35" s="179" t="s">
        <v>97</v>
      </c>
      <c r="C35" s="180"/>
      <c r="D35" s="180"/>
      <c r="E35" s="180"/>
      <c r="F35" s="180"/>
      <c r="G35" s="180"/>
      <c r="H35" s="180"/>
      <c r="I35" s="180"/>
      <c r="J35" s="180"/>
      <c r="K35" s="180"/>
      <c r="L35" s="180"/>
      <c r="M35" s="180"/>
      <c r="N35" s="180"/>
      <c r="O35" s="181"/>
      <c r="P35" s="26">
        <f>(SUM(P29:P34)*100)/18</f>
        <v>44.44444444444444</v>
      </c>
      <c r="Q35" s="20"/>
      <c r="R35" s="20"/>
      <c r="S35" s="20"/>
      <c r="T35" s="20"/>
      <c r="U35" s="20"/>
    </row>
    <row r="36" spans="1:21" ht="30.75" customHeight="1">
      <c r="A36" s="20"/>
      <c r="B36" s="193" t="s">
        <v>18</v>
      </c>
      <c r="C36" s="194"/>
      <c r="D36" s="194"/>
      <c r="E36" s="194"/>
      <c r="F36" s="194"/>
      <c r="G36" s="194"/>
      <c r="H36" s="194"/>
      <c r="I36" s="194"/>
      <c r="J36" s="194"/>
      <c r="K36" s="194"/>
      <c r="L36" s="194"/>
      <c r="M36" s="194"/>
      <c r="N36" s="194"/>
      <c r="O36" s="195"/>
      <c r="P36" s="192" t="s">
        <v>26</v>
      </c>
      <c r="Q36" s="20"/>
      <c r="R36" s="20"/>
      <c r="S36" s="20"/>
      <c r="T36" s="20"/>
      <c r="U36" s="20"/>
    </row>
    <row r="37" spans="1:21" ht="15.75" customHeight="1">
      <c r="A37" s="20"/>
      <c r="B37" s="58"/>
      <c r="C37" s="59"/>
      <c r="D37" s="59"/>
      <c r="E37" s="59"/>
      <c r="F37" s="82" t="s">
        <v>8</v>
      </c>
      <c r="G37" s="83"/>
      <c r="H37" s="83"/>
      <c r="I37" s="84"/>
      <c r="J37" s="85" t="s">
        <v>9</v>
      </c>
      <c r="K37" s="84"/>
      <c r="L37" s="85" t="s">
        <v>10</v>
      </c>
      <c r="M37" s="83"/>
      <c r="N37" s="83"/>
      <c r="O37" s="83"/>
      <c r="P37" s="81"/>
      <c r="Q37" s="20"/>
      <c r="R37" s="20"/>
      <c r="S37" s="20"/>
      <c r="T37" s="20"/>
      <c r="U37" s="20"/>
    </row>
    <row r="38" spans="1:21" ht="206.25" customHeight="1">
      <c r="A38" s="20"/>
      <c r="B38" s="60" t="s">
        <v>19</v>
      </c>
      <c r="C38" s="61"/>
      <c r="D38" s="61"/>
      <c r="E38" s="62"/>
      <c r="F38" s="40" t="s">
        <v>81</v>
      </c>
      <c r="G38" s="44"/>
      <c r="H38" s="44"/>
      <c r="I38" s="45"/>
      <c r="J38" s="42" t="s">
        <v>52</v>
      </c>
      <c r="K38" s="43"/>
      <c r="L38" s="40" t="s">
        <v>67</v>
      </c>
      <c r="M38" s="41"/>
      <c r="N38" s="41"/>
      <c r="O38" s="41"/>
      <c r="P38" s="25">
        <v>2</v>
      </c>
      <c r="Q38" s="20"/>
      <c r="R38" s="20"/>
      <c r="S38" s="20"/>
      <c r="T38" s="20"/>
      <c r="U38" s="20"/>
    </row>
    <row r="39" spans="1:21" ht="120" customHeight="1">
      <c r="A39" s="20"/>
      <c r="B39" s="75" t="s">
        <v>20</v>
      </c>
      <c r="C39" s="76"/>
      <c r="D39" s="77"/>
      <c r="E39" s="78"/>
      <c r="F39" s="196" t="s">
        <v>76</v>
      </c>
      <c r="G39" s="66"/>
      <c r="H39" s="66"/>
      <c r="I39" s="67"/>
      <c r="J39" s="42" t="s">
        <v>53</v>
      </c>
      <c r="K39" s="43"/>
      <c r="L39" s="40" t="s">
        <v>77</v>
      </c>
      <c r="M39" s="68"/>
      <c r="N39" s="68"/>
      <c r="O39" s="68"/>
      <c r="P39" s="25">
        <v>1</v>
      </c>
      <c r="Q39" s="20"/>
      <c r="R39" s="20"/>
      <c r="S39" s="20"/>
      <c r="T39" s="20"/>
      <c r="U39" s="20"/>
    </row>
    <row r="40" spans="1:21" ht="99" customHeight="1">
      <c r="A40" s="20"/>
      <c r="B40" s="75" t="s">
        <v>21</v>
      </c>
      <c r="C40" s="76"/>
      <c r="D40" s="77"/>
      <c r="E40" s="78"/>
      <c r="F40" s="40" t="s">
        <v>98</v>
      </c>
      <c r="G40" s="68"/>
      <c r="H40" s="68"/>
      <c r="I40" s="69"/>
      <c r="J40" s="42" t="s">
        <v>9</v>
      </c>
      <c r="K40" s="43"/>
      <c r="L40" s="40" t="s">
        <v>78</v>
      </c>
      <c r="M40" s="68"/>
      <c r="N40" s="68"/>
      <c r="O40" s="68"/>
      <c r="P40" s="25">
        <v>2</v>
      </c>
      <c r="Q40" s="20"/>
      <c r="R40" s="20"/>
      <c r="S40" s="20"/>
      <c r="T40" s="20"/>
      <c r="U40" s="20"/>
    </row>
    <row r="41" spans="1:21" ht="127.5" customHeight="1">
      <c r="A41" s="20"/>
      <c r="B41" s="75" t="s">
        <v>22</v>
      </c>
      <c r="C41" s="76"/>
      <c r="D41" s="77"/>
      <c r="E41" s="78"/>
      <c r="F41" s="40" t="s">
        <v>74</v>
      </c>
      <c r="G41" s="68"/>
      <c r="H41" s="68"/>
      <c r="I41" s="69"/>
      <c r="J41" s="42" t="s">
        <v>53</v>
      </c>
      <c r="K41" s="43"/>
      <c r="L41" s="171" t="s">
        <v>99</v>
      </c>
      <c r="M41" s="172"/>
      <c r="N41" s="172"/>
      <c r="O41" s="172"/>
      <c r="P41" s="25">
        <v>1</v>
      </c>
      <c r="Q41" s="20"/>
      <c r="R41" s="20"/>
      <c r="S41" s="20"/>
      <c r="T41" s="20"/>
      <c r="U41" s="20"/>
    </row>
    <row r="42" spans="1:21" ht="160.5" customHeight="1">
      <c r="A42" s="20"/>
      <c r="B42" s="191" t="s">
        <v>25</v>
      </c>
      <c r="C42" s="76"/>
      <c r="D42" s="77"/>
      <c r="E42" s="78"/>
      <c r="F42" s="40" t="s">
        <v>75</v>
      </c>
      <c r="G42" s="68"/>
      <c r="H42" s="68"/>
      <c r="I42" s="69"/>
      <c r="J42" s="42" t="s">
        <v>53</v>
      </c>
      <c r="K42" s="43"/>
      <c r="L42" s="40" t="s">
        <v>79</v>
      </c>
      <c r="M42" s="68"/>
      <c r="N42" s="68"/>
      <c r="O42" s="68"/>
      <c r="P42" s="25">
        <v>1</v>
      </c>
      <c r="Q42" s="20"/>
      <c r="R42" s="20"/>
      <c r="S42" s="20"/>
      <c r="T42" s="20"/>
      <c r="U42" s="20"/>
    </row>
    <row r="43" spans="1:21" ht="48.75" customHeight="1" thickBot="1">
      <c r="A43" s="20"/>
      <c r="B43" s="173" t="s">
        <v>106</v>
      </c>
      <c r="C43" s="174"/>
      <c r="D43" s="174"/>
      <c r="E43" s="174"/>
      <c r="F43" s="174"/>
      <c r="G43" s="174"/>
      <c r="H43" s="174"/>
      <c r="I43" s="174"/>
      <c r="J43" s="174"/>
      <c r="K43" s="174"/>
      <c r="L43" s="174"/>
      <c r="M43" s="174"/>
      <c r="N43" s="174"/>
      <c r="O43" s="175"/>
      <c r="P43" s="26">
        <f>(SUM(P38:P42)*100)/15</f>
        <v>46.666666666666664</v>
      </c>
      <c r="Q43" s="20"/>
      <c r="R43" s="20"/>
      <c r="S43" s="20"/>
      <c r="T43" s="20"/>
      <c r="U43" s="20"/>
    </row>
    <row r="44" spans="1:21" ht="27.75" customHeight="1">
      <c r="A44" s="20"/>
      <c r="B44" s="176" t="s">
        <v>23</v>
      </c>
      <c r="C44" s="177"/>
      <c r="D44" s="177"/>
      <c r="E44" s="177"/>
      <c r="F44" s="177"/>
      <c r="G44" s="177"/>
      <c r="H44" s="177"/>
      <c r="I44" s="177"/>
      <c r="J44" s="177"/>
      <c r="K44" s="177"/>
      <c r="L44" s="177"/>
      <c r="M44" s="177"/>
      <c r="N44" s="177"/>
      <c r="O44" s="178"/>
      <c r="P44" s="127" t="s">
        <v>26</v>
      </c>
      <c r="Q44" s="20"/>
      <c r="R44" s="20"/>
      <c r="S44" s="20"/>
      <c r="T44" s="20"/>
      <c r="U44" s="20"/>
    </row>
    <row r="45" spans="1:21" ht="15.75" customHeight="1">
      <c r="A45" s="20"/>
      <c r="B45" s="168" t="s">
        <v>28</v>
      </c>
      <c r="C45" s="169"/>
      <c r="D45" s="169"/>
      <c r="E45" s="170"/>
      <c r="F45" s="82" t="s">
        <v>8</v>
      </c>
      <c r="G45" s="83"/>
      <c r="H45" s="83"/>
      <c r="I45" s="84"/>
      <c r="J45" s="85" t="s">
        <v>9</v>
      </c>
      <c r="K45" s="84"/>
      <c r="L45" s="85" t="s">
        <v>10</v>
      </c>
      <c r="M45" s="83"/>
      <c r="N45" s="83"/>
      <c r="O45" s="83"/>
      <c r="P45" s="190"/>
      <c r="Q45" s="20"/>
      <c r="R45" s="20"/>
      <c r="S45" s="20"/>
      <c r="T45" s="20"/>
      <c r="U45" s="20"/>
    </row>
    <row r="46" spans="1:21" ht="74.25" customHeight="1">
      <c r="A46" s="20"/>
      <c r="B46" s="55" t="s">
        <v>24</v>
      </c>
      <c r="C46" s="56"/>
      <c r="D46" s="56"/>
      <c r="E46" s="57"/>
      <c r="F46" s="44" t="s">
        <v>75</v>
      </c>
      <c r="G46" s="66"/>
      <c r="H46" s="66"/>
      <c r="I46" s="67"/>
      <c r="J46" s="42" t="s">
        <v>53</v>
      </c>
      <c r="K46" s="43"/>
      <c r="L46" s="40" t="s">
        <v>80</v>
      </c>
      <c r="M46" s="68"/>
      <c r="N46" s="68"/>
      <c r="O46" s="68"/>
      <c r="P46" s="23">
        <v>1</v>
      </c>
      <c r="Q46" s="20"/>
      <c r="R46" s="20"/>
      <c r="S46" s="20"/>
      <c r="T46" s="20"/>
      <c r="U46" s="20"/>
    </row>
    <row r="47" spans="1:21" ht="26.25" customHeight="1" thickBot="1">
      <c r="A47" s="20"/>
      <c r="B47" s="37"/>
      <c r="C47" s="38"/>
      <c r="D47" s="38"/>
      <c r="E47" s="38"/>
      <c r="F47" s="38"/>
      <c r="G47" s="38"/>
      <c r="H47" s="38"/>
      <c r="I47" s="38"/>
      <c r="J47" s="38"/>
      <c r="K47" s="38"/>
      <c r="L47" s="38"/>
      <c r="M47" s="38"/>
      <c r="N47" s="38"/>
      <c r="O47" s="3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80" zoomScaleNormal="80" zoomScalePageLayoutView="0" workbookViewId="0" topLeftCell="A1">
      <selection activeCell="O14" sqref="O14"/>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40.21484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9" t="s">
        <v>33</v>
      </c>
      <c r="C2" s="210"/>
      <c r="D2" s="210"/>
      <c r="E2" s="209" t="s">
        <v>32</v>
      </c>
      <c r="F2" s="219"/>
      <c r="G2" s="20"/>
      <c r="H2" s="8" t="s">
        <v>36</v>
      </c>
      <c r="I2" s="220" t="s">
        <v>34</v>
      </c>
      <c r="J2" s="221"/>
      <c r="K2" s="222"/>
      <c r="L2" s="7" t="s">
        <v>41</v>
      </c>
      <c r="M2" s="21"/>
      <c r="N2" s="20"/>
      <c r="O2" s="20"/>
      <c r="P2" s="20"/>
      <c r="Q2" s="20"/>
      <c r="R2" s="20"/>
    </row>
    <row r="3" spans="1:18" ht="15.75" customHeight="1">
      <c r="A3" s="20"/>
      <c r="B3" s="31" t="s">
        <v>45</v>
      </c>
      <c r="C3" s="5"/>
      <c r="D3" s="15" t="s">
        <v>29</v>
      </c>
      <c r="E3" s="213" t="s">
        <v>47</v>
      </c>
      <c r="F3" s="214"/>
      <c r="G3" s="20"/>
      <c r="H3" s="9" t="s">
        <v>37</v>
      </c>
      <c r="I3" s="223">
        <f>'Evaluación PDGRD'!P25</f>
        <v>52.38095238095238</v>
      </c>
      <c r="J3" s="224"/>
      <c r="K3" s="225"/>
      <c r="L3" s="14">
        <f>I3*25%</f>
        <v>13.095238095238095</v>
      </c>
      <c r="M3" s="22"/>
      <c r="N3" s="20"/>
      <c r="O3" s="20"/>
      <c r="P3" s="20"/>
      <c r="Q3" s="20"/>
      <c r="R3" s="20"/>
    </row>
    <row r="4" spans="1:18" ht="15.75" customHeight="1">
      <c r="A4" s="20"/>
      <c r="B4" s="32" t="s">
        <v>44</v>
      </c>
      <c r="C4" s="4"/>
      <c r="D4" s="16" t="s">
        <v>30</v>
      </c>
      <c r="E4" s="215" t="s">
        <v>48</v>
      </c>
      <c r="F4" s="216"/>
      <c r="G4" s="20"/>
      <c r="H4" s="10" t="s">
        <v>38</v>
      </c>
      <c r="I4" s="226">
        <f>'Evaluación PDGRD'!P35</f>
        <v>44.44444444444444</v>
      </c>
      <c r="J4" s="227"/>
      <c r="K4" s="228"/>
      <c r="L4" s="14">
        <f>I4*25%</f>
        <v>11.11111111111111</v>
      </c>
      <c r="M4" s="22"/>
      <c r="N4" s="20"/>
      <c r="O4" s="20"/>
      <c r="P4" s="20"/>
      <c r="Q4" s="20"/>
      <c r="R4" s="20"/>
    </row>
    <row r="5" spans="1:18" ht="15.75" customHeight="1" thickBot="1">
      <c r="A5" s="20"/>
      <c r="B5" s="33" t="s">
        <v>43</v>
      </c>
      <c r="C5" s="6"/>
      <c r="D5" s="17" t="s">
        <v>31</v>
      </c>
      <c r="E5" s="217" t="s">
        <v>49</v>
      </c>
      <c r="F5" s="218"/>
      <c r="G5" s="20"/>
      <c r="H5" s="11" t="s">
        <v>40</v>
      </c>
      <c r="I5" s="226">
        <f>'Evaluación PDGRD'!P43</f>
        <v>46.666666666666664</v>
      </c>
      <c r="J5" s="227"/>
      <c r="K5" s="228"/>
      <c r="L5" s="14">
        <f>I5*25%</f>
        <v>11.666666666666666</v>
      </c>
      <c r="M5" s="22"/>
      <c r="N5" s="20"/>
      <c r="O5" s="20"/>
      <c r="P5" s="20"/>
      <c r="Q5" s="20"/>
      <c r="R5" s="20"/>
    </row>
    <row r="6" spans="1:18" ht="15.75" customHeight="1" thickBot="1">
      <c r="A6" s="20"/>
      <c r="B6" s="20"/>
      <c r="C6" s="20"/>
      <c r="D6" s="20"/>
      <c r="E6" s="20"/>
      <c r="F6" s="20"/>
      <c r="G6" s="20"/>
      <c r="H6" s="12" t="s">
        <v>39</v>
      </c>
      <c r="I6" s="229">
        <f>'Evaluación PDGRD'!P47</f>
        <v>33.333333333333336</v>
      </c>
      <c r="J6" s="230"/>
      <c r="K6" s="231"/>
      <c r="L6" s="14">
        <f>I6*25%</f>
        <v>8.333333333333334</v>
      </c>
      <c r="M6" s="22"/>
      <c r="N6" s="20"/>
      <c r="O6" s="20"/>
      <c r="P6" s="20"/>
      <c r="Q6" s="20"/>
      <c r="R6" s="20"/>
    </row>
    <row r="7" spans="1:18" ht="15.75" customHeight="1" thickBot="1">
      <c r="A7" s="20"/>
      <c r="B7" s="20"/>
      <c r="C7" s="20"/>
      <c r="D7" s="20"/>
      <c r="E7" s="18" t="s">
        <v>63</v>
      </c>
      <c r="F7" s="29">
        <f>L7</f>
        <v>44.20634920634921</v>
      </c>
      <c r="G7" s="20"/>
      <c r="H7" s="21"/>
      <c r="I7" s="211" t="s">
        <v>35</v>
      </c>
      <c r="J7" s="212"/>
      <c r="K7" s="212"/>
      <c r="L7" s="13">
        <f>SUM(L3:L6)</f>
        <v>44.20634920634921</v>
      </c>
      <c r="M7" s="21"/>
      <c r="N7" s="20"/>
      <c r="O7" s="20"/>
      <c r="P7" s="20"/>
      <c r="Q7" s="20"/>
      <c r="R7" s="20"/>
    </row>
    <row r="8" spans="1:18" ht="15.75" customHeight="1" thickBot="1">
      <c r="A8" s="20"/>
      <c r="B8" s="20"/>
      <c r="C8" s="20"/>
      <c r="D8" s="20"/>
      <c r="E8" s="19" t="s">
        <v>64</v>
      </c>
      <c r="F8" s="30">
        <f>100-F7</f>
        <v>55.79365079365079</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7" t="s">
        <v>51</v>
      </c>
      <c r="C24" s="198"/>
      <c r="D24" s="198"/>
      <c r="E24" s="198"/>
      <c r="F24" s="198"/>
      <c r="G24" s="198"/>
      <c r="H24" s="198"/>
      <c r="I24" s="198"/>
      <c r="J24" s="198"/>
      <c r="K24" s="198"/>
      <c r="L24" s="199"/>
      <c r="M24" s="20"/>
      <c r="N24" s="20"/>
      <c r="O24" s="20"/>
      <c r="P24" s="20"/>
      <c r="Q24" s="20"/>
      <c r="R24" s="20"/>
    </row>
    <row r="25" spans="2:12" ht="15.75" customHeight="1">
      <c r="B25" s="200" t="s">
        <v>100</v>
      </c>
      <c r="C25" s="201"/>
      <c r="D25" s="201"/>
      <c r="E25" s="201"/>
      <c r="F25" s="201"/>
      <c r="G25" s="201"/>
      <c r="H25" s="201"/>
      <c r="I25" s="201"/>
      <c r="J25" s="201"/>
      <c r="K25" s="201"/>
      <c r="L25" s="202"/>
    </row>
    <row r="26" spans="2:12" ht="15.75" customHeight="1">
      <c r="B26" s="203"/>
      <c r="C26" s="204"/>
      <c r="D26" s="204"/>
      <c r="E26" s="204"/>
      <c r="F26" s="204"/>
      <c r="G26" s="204"/>
      <c r="H26" s="204"/>
      <c r="I26" s="204"/>
      <c r="J26" s="204"/>
      <c r="K26" s="204"/>
      <c r="L26" s="205"/>
    </row>
    <row r="27" spans="2:12" ht="15.75" customHeight="1">
      <c r="B27" s="203"/>
      <c r="C27" s="204"/>
      <c r="D27" s="204"/>
      <c r="E27" s="204"/>
      <c r="F27" s="204"/>
      <c r="G27" s="204"/>
      <c r="H27" s="204"/>
      <c r="I27" s="204"/>
      <c r="J27" s="204"/>
      <c r="K27" s="204"/>
      <c r="L27" s="205"/>
    </row>
    <row r="28" spans="2:12" ht="66" customHeight="1" thickBot="1">
      <c r="B28" s="206"/>
      <c r="C28" s="207"/>
      <c r="D28" s="207"/>
      <c r="E28" s="207"/>
      <c r="F28" s="207"/>
      <c r="G28" s="207"/>
      <c r="H28" s="207"/>
      <c r="I28" s="207"/>
      <c r="J28" s="207"/>
      <c r="K28" s="207"/>
      <c r="L28" s="208"/>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2021-06-04T20:51:08Z</dcterms:modified>
  <cp:category/>
  <cp:version/>
  <cp:contentType/>
  <cp:contentStatus/>
</cp:coreProperties>
</file>