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<sst xmlns="http://schemas.openxmlformats.org/spreadsheetml/2006/main" count="147" uniqueCount="109">
  <si>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</si>
  <si>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</si>
  <si>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</si>
  <si>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</si>
  <si>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</si>
  <si>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</si>
  <si>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</si>
  <si>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</si>
  <si>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</si>
  <si>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</si>
  <si>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</si>
  <si>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</si>
  <si>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</si>
  <si>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</si>
  <si>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</si>
  <si>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</si>
  <si>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</si>
  <si>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</si>
  <si>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</si>
  <si>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</si>
  <si>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</si>
  <si>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</si>
  <si>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</si>
  <si>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</si>
  <si>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</si>
  <si>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</si>
  <si>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</si>
  <si>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</si>
  <si>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</si>
  <si>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</si>
  <si>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</si>
  <si>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</si>
  <si>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</si>
  <si>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</si>
  <si>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</si>
  <si>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</si>
  <si>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</si>
  <si>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</si>
  <si>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</si>
  <si>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</si>
  <si>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</si>
  <si>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</si>
  <si>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</si>
  <si>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</si>
  <si>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</si>
  <si>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</si>
  <si>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</si>
  <si>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</si>
  <si>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</si>
  <si>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</si>
  <si>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</si>
  <si>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</si>
  <si>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</si>
  <si>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No se identifica</t>
  </si>
  <si>
    <t xml:space="preserve">Se recomienda identificar la infraestructura asociada a servicios públicos, educación, salud, vías, infraestructuras vitales, entre otros de carácter general que puedan ser afectados al materializarse un evento. </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</si>
  <si>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</si>
  <si>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</si>
  <si>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</si>
  <si>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</si>
  <si>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</si>
  <si>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</si>
  <si>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</si>
  <si>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El PDGRD define acciones en términos de los procesos de conocimiento, reducción, manejo y fortalecimiento de la gobernanza</t>
  </si>
  <si>
    <t>Se recomienda al departamento identificar las fuentes de financiación para cada una de las acciones en función de la GRD, que pueden ser: Fondo Departamental de GRD, Fondo Nacional de GRD, ingresos corrientes del departamento, créditos, regalías, entre otros</t>
  </si>
  <si>
    <t xml:space="preserve">Se recomienda al departamento definir un mecanismo de seguimiento y evaluación en la implementación del PDGRD. </t>
  </si>
  <si>
    <t>Cumple</t>
  </si>
  <si>
    <t>Deficiencias</t>
  </si>
  <si>
    <r>
      <t xml:space="preserve">1. ETAPA DE DIAGNÓSTICO DEPARTAMENTAL 
</t>
    </r>
    <r>
      <rPr>
        <b/>
        <sz val="14"/>
        <color indexed="8"/>
        <rFont val="Calibri"/>
        <family val="2"/>
      </rPr>
      <t>INFORMACIÓN GENERAL DEL DEPARTAMENTO</t>
    </r>
  </si>
  <si>
    <t>Córdoba</t>
  </si>
  <si>
    <t>1'784.783</t>
  </si>
  <si>
    <t>Fecha: 26/10/2020</t>
  </si>
  <si>
    <t>Caribe</t>
  </si>
  <si>
    <t>Sin Observaciones y recomendaciones</t>
  </si>
  <si>
    <t>Se recomienda al departamento complementar la respectiva sección teniendo en cuenta la diversidad cultural de departamento.</t>
  </si>
  <si>
    <t>Sin Observaciones y recomendaciones.</t>
  </si>
  <si>
    <t>En el capitulo 7 se describen los escenarios de riesgo por subregiones</t>
  </si>
  <si>
    <t>2.1. El PDGRD formula un componente estratégico de GRD para el desarrollo del departamento?</t>
  </si>
  <si>
    <t>Sin observaciones y recomendaciones.</t>
  </si>
  <si>
    <r>
      <rPr>
        <b/>
        <sz val="12"/>
        <color indexed="8"/>
        <rFont val="Arial"/>
        <family val="2"/>
      </rPr>
      <t>Descripción:</t>
    </r>
    <r>
      <rPr>
        <sz val="12"/>
        <color indexed="8"/>
        <rFont val="Arial"/>
        <family val="2"/>
      </rPr>
      <t xml:space="preserve">
El PDGRD presenta una buena formulacion y un buen  diagnostico departamental, se necesita hacer algunos ajustes en el componente programatico y de armonizacion, y en definitiva se necesita un buen mecanismo de seguimiento y evaluación para la implementacion del PDGRD.</t>
    </r>
  </si>
  <si>
    <t>Nombre Plan Departamental de Gestión del Riesgo de Desastres: PLAN DEPARTAMENTAL PARA LA GESTION DEL RIESGO DE CÓRDOBA</t>
  </si>
  <si>
    <t>Capitulo 4: "Caracterización Departamental" identifica los aspectos geográficos, como su localizacion, vias de acceso, división político administrativa, número de municipios con su área y corregimientos, la CAR dividió el departamento en seis (6) subregiones por presentar características geográficas especiales</t>
  </si>
  <si>
    <t>Capitulo 4.2: "Aspectos Físicos Ambientales", identifica fisiografía (Zonas planas y montañosas), geología, geomorfología, hidrografia, clima, zonas de vida.</t>
  </si>
  <si>
    <t>Capitulo 4.3: "Aspectos Socio Culturales". Identifica población por municipio, Distribución espacial y densidad de la población, migración.</t>
  </si>
  <si>
    <t>Capitulo 3: "Contexto de la Región Caribe"</t>
  </si>
  <si>
    <t>Se recomienda al departamento reconocer las dinámicas de la región Caribe,  los principales proyectos, actividades económicas. Departamentos de Córdoba, Antioquia y Sucre; conforman la "RAP de la Fraternidad" se destaca la recuperación de playas y protección del territorio marino costero para hacerle frente al problema de erosión costera.</t>
  </si>
  <si>
    <t>Capitulo 4.4: "Aspectos Económicos", define las actividades económicas como la ganadería, agricultura, forestal, pesca, minería.</t>
  </si>
  <si>
    <t>En el capitulo 5.2 en "Actores Claves"  se identifican y describe su pertinencia en la construcción del PDGRD</t>
  </si>
  <si>
    <r>
      <t xml:space="preserve">Observaciones: </t>
    </r>
    <r>
      <rPr>
        <sz val="12"/>
        <color indexed="8"/>
        <rFont val="Calibri"/>
        <family val="2"/>
      </rPr>
      <t xml:space="preserve">Se recomienda al departamento reconocer las dinámicas de la región Caribe,  los principales proyectos, actividades económicas. Departamentos de Córdoba, Antioquia y Sucre; conforman la "RAP de la Fraternidad" donde se destaca la recuperación de playas y protección del territorio marino costero para hacerle frente al problema de erosión costera. igualmente se recomienda identificar la infraestructura asociada a servicios públicos, educación, salud, vías, infraestructuras vitales, entre otros de carácter general que puedan ser afectados al materializarse un evento. 
</t>
    </r>
  </si>
  <si>
    <t xml:space="preserve">En el capitulo 8.1 "Estrategias para la acción en conocimiento del riesgo, reduccion del riesgo y manejo del desastre" El plan departamental reconoce los tres procesos de la gestión del riesgo y genera matrices para cada uno de los subprocesos identificando componentes, actividades y responsables.
</t>
  </si>
  <si>
    <t>Se recomienda al departamento de Córdoba, armonizar su componente estratégico con el contexto nacional e internacional (ODS, PNGRD, PND, Sendai; entre otro.)</t>
  </si>
  <si>
    <t>Se muestra gráficamente las afectaciones en numero de personas y viviendas en los diferentes municipios del departamento, en la tabla 20 muestra las afectaciones al desarrollo económico e industrial por municipio, esencialmente por el escenario de inundación.</t>
  </si>
  <si>
    <t xml:space="preserve">Si bien el Plan Departamental de GRD reconoce los fenómenos amenazantes, es fundamental mejorar la descripción y caracterización de estos, teniendo en cuenta los siguientes elementos:
1. Antecedentes históricos: Se recomienda al departamento reconocer los antecedentes históricos de los eventos que se han presentado por movimiento en masa, inundación ,avenidas torrenciales, incendios, entre otro por medio de plataformas como DESINVENTAR, Sistema de Información de Movimiento en Masa del Servicio Geológico Colombiano, Bases de Datos de la UNGRD y de la gobernación entre otros.
2.Tener presente la armonización con demás instrumentos de planificación como los POMCAS, POMIUAC'S que se han realizado en el departamento de Córdoba que contribuyen significativamente en la adecuada identificación de los fenómenos amenazantes.
</t>
  </si>
  <si>
    <t xml:space="preserve">Si bien el Plan Departamental de GRD menciona tres vulnerabilidades esenciales, existen otras que se deben tener en cuenta para los análisis como: Vulnerabilidad en la organización institucional para emergencias, Vulnerabilidad en la infraestructura y líneas vitales del departamento, Vulnerabilidad en salud y saneamiento básico y Vulnerabilidad Organizacional.
</t>
  </si>
  <si>
    <t>En el capitulo 6.5 " Análisis del riesgo subregional", se elaboraron tablas de análisis del riesgo en función de los fenómenos amenazantes y las vulnerabilidades</t>
  </si>
  <si>
    <t>Se define medidas de intervención generales en términos de los procesos de conocimiento, reducción, manejo y fortalecimiento de la gobernanza, describiendo escenarios de riesgo por subregiones, productos o acciones a realizar por subregiones y su tiempo de ejecución y responsables.</t>
  </si>
  <si>
    <r>
      <t xml:space="preserve">Observaciones: </t>
    </r>
    <r>
      <rPr>
        <sz val="12"/>
        <color indexed="8"/>
        <rFont val="Calibri"/>
        <family val="2"/>
      </rPr>
      <t>Solo</t>
    </r>
    <r>
      <rPr>
        <b/>
        <sz val="12"/>
        <color indexed="8"/>
        <rFont val="Calibri"/>
        <family val="2"/>
      </rPr>
      <t xml:space="preserve"> s</t>
    </r>
    <r>
      <rPr>
        <sz val="12"/>
        <color indexed="8"/>
        <rFont val="Calibri"/>
        <family val="2"/>
      </rPr>
      <t>e requiere fortalecer en el componente de formulación, armonizar su componente estratégico con el contexto nacional e internacional (ODS, PNGRD, PND, Sendai; entre otro.)</t>
    </r>
  </si>
  <si>
    <t>Se recomienda en la formulación del componente programático, armonizar el PDGRD de Córdoba con el PNGRD en sus objetivos en relación a: mejorar el conocimiento del riesgo, reducir las condiciones de riesgo presentes y futuras y fortalecer el proceso de manejo de desastres</t>
  </si>
  <si>
    <t>No se identifican las fuentes de financiación,</t>
  </si>
  <si>
    <t>Se identifican las líneas de ejecución pero no los presupuestos</t>
  </si>
  <si>
    <t>Se recomienda al departamento ajustar sus líneas de ejecución con el presupuesto asignado en el Fondo Departamental para la Gestión del Riesgo y las subcuentas que lo componen, de esta manera realizar los gastos de manera mas sistemática</t>
  </si>
  <si>
    <t>Si bien los programas y acciones se realizan en función de los procesos de la GRD, no se identifica un capítulo o párrafo en el PDGRD donde se identifique su articulación y armonización con el PNGRD 2015 - 2025</t>
  </si>
  <si>
    <t>Se recomienda tener en cuenta esta observación en el momento de la actualización del PDGRD.</t>
  </si>
  <si>
    <r>
      <t>Observaciones:</t>
    </r>
    <r>
      <rPr>
        <sz val="12"/>
        <color indexed="8"/>
        <rFont val="Calibri"/>
        <family val="2"/>
      </rPr>
      <t xml:space="preserve"> para conformar un buen componente programático y de armonización se recomienda en su formulación armonizar el PDGRD de Córdoba con el PNGRD en sus objetivos en relación a: mejorar el conocimiento del riesgo, reducir las condiciones de riesgo presentes y futuras y fortalecer el proceso de manejo de desastres. Se recomienda al departamento identificar las fuentes de financiación para cada una de las acciones en función de la GRD, que pueden ser: Fondo Departamental de GRD, Fondo Nacional de GRD, ingresos corrientes del departamento, créditos, regalías, entre otros. Se recomienda al departamento ajustar sus líneas de ejecución con el presupuesto asignado en el Fondo Departamental para la Gestión del Riesgo y las subcuentas que lo componen, de esta manera realizar los gastos de manera mas sistemática. Se recomienda tener en cuenta estas observaciones en el momento de la actualización del PDGRD.</t>
    </r>
  </si>
  <si>
    <r>
      <t xml:space="preserve">Profesional UNGRD quién diligencia:                             </t>
    </r>
    <r>
      <rPr>
        <sz val="12"/>
        <color indexed="8"/>
        <rFont val="Calibri"/>
        <family val="2"/>
      </rPr>
      <t>Jhon Dorancé Manrique Osorio</t>
    </r>
  </si>
  <si>
    <t>Categoría del departamento Ley 617 de 2000</t>
  </si>
  <si>
    <r>
      <t xml:space="preserve">Ordenanza y/o Decreto de adopción: </t>
    </r>
    <r>
      <rPr>
        <sz val="12"/>
        <color indexed="8"/>
        <rFont val="Calibri"/>
        <family val="2"/>
      </rPr>
      <t>Decreto 1156 de 2012</t>
    </r>
  </si>
  <si>
    <t>El plan departamental de GRD identifica las siguientes amenazas por subregión:
1. Amenaza por vendavales
2. Amenaza por deslizamiento
3. Amenaza por incendio de cobertura vegetal 
4. Amenaza por inundaciones
5. Amenaza por diapirismo de lodo y Erosión Costera
6. Amenazas tecnológicas (Contaminación).
7. Amenaza por sequia
8. Amenaza por ataque de abejas africanizadas. 
Genera tablas de calificación de amenazas para cada subregión en donde identifica: tipo de amenaza, frecuencia, intensidad, territorio afectado y calificación de la amenaza</t>
  </si>
  <si>
    <t xml:space="preserve">El plan departamental de GRD identifica las siguientes vulnerabilidades: 
1. Vulnerabilidad Económica.
2. Vulnerabilidad Ambiental.
3. Vulnerabilidad Social.
Se realizó análisis de la vulnerabilidad en función de los fenómenos amenazantes por subregiones.
</t>
  </si>
  <si>
    <r>
      <t>Observaciones:</t>
    </r>
    <r>
      <rPr>
        <sz val="14"/>
        <color indexed="8"/>
        <rFont val="Calibri"/>
        <family val="2"/>
      </rPr>
      <t xml:space="preserve"> </t>
    </r>
    <r>
      <rPr>
        <sz val="12"/>
        <color indexed="8"/>
        <rFont val="Calibri"/>
        <family val="2"/>
      </rPr>
      <t>Se recomienda al departamento definir un mecanismo de seguimiento y evaluación en la implementación del PDGRD</t>
    </r>
    <r>
      <rPr>
        <b/>
        <sz val="12"/>
        <color indexed="8"/>
        <rFont val="Calibri"/>
        <family val="2"/>
      </rPr>
      <t>.</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</si>
</sst>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7">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sz val="12"/>
      <color theme="1"/>
      <name val="Calibri"/>
      <family val="2"/>
    </font>
    <font>
      <b/>
      <sz val="14"/>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color rgb="FF000000"/>
      </top>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medium"/>
      <bottom/>
    </border>
    <border>
      <left/>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23">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164" fontId="52" fillId="0" borderId="36" xfId="0" applyNumberFormat="1" applyFont="1" applyBorder="1" applyAlignment="1">
      <alignment horizontal="center" vertical="center"/>
    </xf>
    <xf numFmtId="0" fontId="51" fillId="0" borderId="37" xfId="0" applyFont="1" applyFill="1" applyBorder="1" applyAlignment="1">
      <alignment horizontal="left" vertical="top" wrapText="1"/>
    </xf>
    <xf numFmtId="0" fontId="51" fillId="0" borderId="38" xfId="0" applyFont="1" applyFill="1" applyBorder="1" applyAlignment="1">
      <alignment horizontal="left" vertical="top" wrapText="1"/>
    </xf>
    <xf numFmtId="0" fontId="51" fillId="0" borderId="21" xfId="0" applyFont="1" applyFill="1" applyBorder="1" applyAlignment="1">
      <alignment horizontal="left" vertical="top" wrapText="1"/>
    </xf>
    <xf numFmtId="0" fontId="53" fillId="0" borderId="24"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53" fillId="0" borderId="39" xfId="0" applyFont="1" applyFill="1" applyBorder="1" applyAlignment="1">
      <alignment horizontal="left" vertical="top" wrapText="1"/>
    </xf>
    <xf numFmtId="0" fontId="3" fillId="0" borderId="40" xfId="0" applyFont="1" applyFill="1" applyBorder="1" applyAlignment="1">
      <alignment horizontal="left" vertical="top"/>
    </xf>
    <xf numFmtId="0" fontId="3" fillId="0" borderId="40" xfId="0" applyFont="1" applyFill="1" applyBorder="1" applyAlignment="1">
      <alignment horizontal="left" vertical="top" wrapText="1"/>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23"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13" xfId="0" applyFont="1" applyBorder="1" applyAlignment="1">
      <alignment horizontal="center" vertical="center"/>
    </xf>
    <xf numFmtId="0" fontId="54" fillId="39" borderId="47" xfId="0" applyFont="1" applyFill="1" applyBorder="1" applyAlignment="1">
      <alignment horizontal="center" vertical="center"/>
    </xf>
    <xf numFmtId="0" fontId="10" fillId="0" borderId="29" xfId="0" applyFont="1" applyBorder="1" applyAlignment="1">
      <alignment/>
    </xf>
    <xf numFmtId="0" fontId="54"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4" fillId="39" borderId="19" xfId="0" applyFont="1" applyFill="1" applyBorder="1" applyAlignment="1">
      <alignment horizontal="left" vertical="center" wrapText="1"/>
    </xf>
    <xf numFmtId="0" fontId="54"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4" fillId="39" borderId="28" xfId="0" applyFont="1" applyFill="1" applyBorder="1" applyAlignment="1">
      <alignment horizontal="center" vertical="center"/>
    </xf>
    <xf numFmtId="0" fontId="10" fillId="0" borderId="49" xfId="0" applyFont="1" applyBorder="1" applyAlignment="1">
      <alignment/>
    </xf>
    <xf numFmtId="0" fontId="54" fillId="39" borderId="23" xfId="0" applyFont="1" applyFill="1" applyBorder="1" applyAlignment="1">
      <alignment horizontal="center"/>
    </xf>
    <xf numFmtId="0" fontId="55" fillId="39" borderId="50" xfId="0" applyFont="1" applyFill="1" applyBorder="1" applyAlignment="1">
      <alignment horizontal="center" vertical="center"/>
    </xf>
    <xf numFmtId="0" fontId="55" fillId="39" borderId="51" xfId="0" applyFont="1" applyFill="1" applyBorder="1" applyAlignment="1">
      <alignment horizontal="center" vertical="center"/>
    </xf>
    <xf numFmtId="0" fontId="55" fillId="39" borderId="52" xfId="0" applyFont="1" applyFill="1" applyBorder="1" applyAlignment="1">
      <alignment horizontal="center" vertical="center"/>
    </xf>
    <xf numFmtId="0" fontId="53" fillId="0" borderId="39" xfId="0" applyFont="1" applyBorder="1" applyAlignment="1">
      <alignment horizontal="left" vertical="top"/>
    </xf>
    <xf numFmtId="0" fontId="3" fillId="0" borderId="40" xfId="0" applyFont="1" applyBorder="1" applyAlignment="1">
      <alignment horizontal="left" vertical="top"/>
    </xf>
    <xf numFmtId="0" fontId="3" fillId="0" borderId="48" xfId="0" applyFont="1" applyBorder="1" applyAlignment="1">
      <alignment horizontal="left" vertical="top"/>
    </xf>
    <xf numFmtId="0" fontId="5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8" xfId="0" applyFont="1" applyBorder="1" applyAlignment="1">
      <alignment horizontal="left" vertical="top" wrapText="1"/>
    </xf>
    <xf numFmtId="0" fontId="54" fillId="39" borderId="19" xfId="0" applyFont="1" applyFill="1" applyBorder="1" applyAlignment="1">
      <alignment horizontal="left" vertical="center" wrapText="1"/>
    </xf>
    <xf numFmtId="0" fontId="53" fillId="0" borderId="40" xfId="0" applyFont="1" applyBorder="1" applyAlignment="1">
      <alignment horizontal="left" vertical="top"/>
    </xf>
    <xf numFmtId="0" fontId="54" fillId="39" borderId="53" xfId="0" applyFont="1" applyFill="1" applyBorder="1" applyAlignment="1">
      <alignment horizontal="center" vertical="center" wrapText="1"/>
    </xf>
    <xf numFmtId="0" fontId="54" fillId="39" borderId="54" xfId="0" applyFont="1" applyFill="1" applyBorder="1" applyAlignment="1">
      <alignment horizontal="center" vertical="center" wrapText="1"/>
    </xf>
    <xf numFmtId="0" fontId="54" fillId="39" borderId="55" xfId="0" applyFont="1" applyFill="1" applyBorder="1" applyAlignment="1">
      <alignment horizontal="center" vertical="center" wrapText="1"/>
    </xf>
    <xf numFmtId="0" fontId="54" fillId="39" borderId="56" xfId="0" applyFont="1" applyFill="1" applyBorder="1" applyAlignment="1">
      <alignment horizontal="left" vertical="center" wrapText="1"/>
    </xf>
    <xf numFmtId="0" fontId="54" fillId="39" borderId="57" xfId="0" applyFont="1" applyFill="1" applyBorder="1" applyAlignment="1">
      <alignment horizontal="left" vertical="center" wrapText="1"/>
    </xf>
    <xf numFmtId="0" fontId="54" fillId="39" borderId="58" xfId="0" applyFont="1" applyFill="1" applyBorder="1" applyAlignment="1">
      <alignment horizontal="left" vertical="center" wrapText="1"/>
    </xf>
    <xf numFmtId="0" fontId="53" fillId="0" borderId="39" xfId="0" applyFont="1" applyFill="1" applyBorder="1" applyAlignment="1">
      <alignment vertical="top" wrapText="1"/>
    </xf>
    <xf numFmtId="0" fontId="3" fillId="0" borderId="40" xfId="0" applyFont="1" applyFill="1" applyBorder="1" applyAlignment="1">
      <alignment vertical="top" wrapText="1"/>
    </xf>
    <xf numFmtId="0" fontId="55" fillId="39" borderId="50" xfId="0" applyFont="1" applyFill="1" applyBorder="1" applyAlignment="1">
      <alignment horizontal="center" vertical="center"/>
    </xf>
    <xf numFmtId="0" fontId="55" fillId="39" borderId="51" xfId="0" applyFont="1" applyFill="1" applyBorder="1" applyAlignment="1">
      <alignment horizontal="center" vertical="center"/>
    </xf>
    <xf numFmtId="0" fontId="55" fillId="39" borderId="52" xfId="0" applyFont="1" applyFill="1" applyBorder="1" applyAlignment="1">
      <alignment horizontal="center" vertical="center"/>
    </xf>
    <xf numFmtId="0" fontId="53" fillId="0" borderId="40" xfId="0" applyFont="1" applyBorder="1" applyAlignment="1">
      <alignment horizontal="left" vertical="top" wrapText="1"/>
    </xf>
    <xf numFmtId="0" fontId="53" fillId="0" borderId="48" xfId="0" applyFont="1" applyBorder="1" applyAlignment="1">
      <alignment horizontal="left" vertical="top"/>
    </xf>
    <xf numFmtId="0" fontId="53" fillId="0" borderId="40" xfId="0" applyFont="1" applyFill="1" applyBorder="1" applyAlignment="1">
      <alignment horizontal="left" vertical="top" wrapText="1"/>
    </xf>
    <xf numFmtId="1" fontId="51" fillId="0" borderId="24" xfId="0" applyNumberFormat="1" applyFont="1" applyBorder="1" applyAlignment="1">
      <alignment horizontal="center"/>
    </xf>
    <xf numFmtId="0" fontId="3" fillId="0" borderId="11" xfId="0" applyFont="1" applyBorder="1" applyAlignment="1">
      <alignment/>
    </xf>
    <xf numFmtId="0" fontId="3" fillId="0" borderId="59" xfId="0" applyFont="1" applyBorder="1" applyAlignment="1">
      <alignment/>
    </xf>
    <xf numFmtId="0" fontId="51" fillId="0" borderId="25" xfId="0" applyFont="1" applyBorder="1" applyAlignment="1">
      <alignment horizontal="left" vertical="top" wrapText="1"/>
    </xf>
    <xf numFmtId="0" fontId="8" fillId="0" borderId="38" xfId="0" applyFont="1" applyBorder="1" applyAlignment="1">
      <alignment horizontal="left" vertical="top"/>
    </xf>
    <xf numFmtId="0" fontId="8" fillId="0" borderId="21" xfId="0" applyFont="1" applyBorder="1" applyAlignment="1">
      <alignment horizontal="left" vertical="top"/>
    </xf>
    <xf numFmtId="0" fontId="51" fillId="0" borderId="16" xfId="0" applyFont="1" applyBorder="1" applyAlignment="1">
      <alignment horizontal="center" vertical="center"/>
    </xf>
    <xf numFmtId="0" fontId="51" fillId="0" borderId="60" xfId="0" applyFont="1" applyBorder="1" applyAlignment="1">
      <alignment horizontal="center" vertical="center"/>
    </xf>
    <xf numFmtId="0" fontId="51" fillId="0" borderId="61" xfId="0" applyFont="1" applyBorder="1" applyAlignment="1">
      <alignment horizontal="center" vertical="center"/>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45" xfId="0" applyFont="1" applyBorder="1" applyAlignment="1">
      <alignment horizontal="center" vertical="center" wrapText="1"/>
    </xf>
    <xf numFmtId="0" fontId="53" fillId="0" borderId="24" xfId="0" applyFont="1" applyBorder="1" applyAlignment="1">
      <alignment horizontal="left" vertical="center"/>
    </xf>
    <xf numFmtId="0" fontId="3" fillId="0" borderId="11" xfId="0" applyFont="1" applyBorder="1" applyAlignment="1">
      <alignment horizontal="left" vertical="center"/>
    </xf>
    <xf numFmtId="0" fontId="3" fillId="0" borderId="62" xfId="0" applyFont="1" applyBorder="1" applyAlignment="1">
      <alignment horizontal="left" vertical="center"/>
    </xf>
    <xf numFmtId="0" fontId="51" fillId="0" borderId="24" xfId="0" applyFont="1" applyBorder="1" applyAlignment="1">
      <alignment horizontal="left" vertical="center"/>
    </xf>
    <xf numFmtId="0" fontId="51" fillId="0" borderId="18" xfId="0" applyFont="1" applyBorder="1" applyAlignment="1">
      <alignment horizontal="left" vertical="center" wrapText="1"/>
    </xf>
    <xf numFmtId="0" fontId="51"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62" xfId="0" applyFont="1" applyBorder="1" applyAlignment="1">
      <alignment vertical="center" wrapText="1"/>
    </xf>
    <xf numFmtId="0" fontId="51" fillId="0" borderId="37" xfId="0" applyFont="1" applyBorder="1" applyAlignment="1">
      <alignment horizontal="left" vertical="center"/>
    </xf>
    <xf numFmtId="0" fontId="51" fillId="0" borderId="38" xfId="0" applyFont="1" applyBorder="1" applyAlignment="1">
      <alignment horizontal="left" vertical="center"/>
    </xf>
    <xf numFmtId="0" fontId="3" fillId="0" borderId="38" xfId="0" applyFont="1" applyBorder="1" applyAlignment="1">
      <alignment vertical="center"/>
    </xf>
    <xf numFmtId="0" fontId="3" fillId="0" borderId="63" xfId="0" applyFont="1" applyBorder="1" applyAlignment="1">
      <alignment vertical="center"/>
    </xf>
    <xf numFmtId="0" fontId="53" fillId="0" borderId="64" xfId="0" applyFont="1" applyBorder="1" applyAlignment="1">
      <alignment horizontal="center"/>
    </xf>
    <xf numFmtId="0" fontId="53" fillId="0" borderId="65" xfId="0" applyFont="1" applyBorder="1" applyAlignment="1">
      <alignment horizontal="center"/>
    </xf>
    <xf numFmtId="0" fontId="3" fillId="0" borderId="65" xfId="0" applyFont="1" applyBorder="1" applyAlignment="1">
      <alignment/>
    </xf>
    <xf numFmtId="0" fontId="3" fillId="0" borderId="66"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4" xfId="0" applyFont="1" applyBorder="1" applyAlignment="1">
      <alignment horizontal="center" vertical="center" wrapText="1"/>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0" fillId="0" borderId="74" xfId="0" applyFont="1" applyBorder="1" applyAlignment="1">
      <alignment/>
    </xf>
    <xf numFmtId="0" fontId="3" fillId="0" borderId="75" xfId="0" applyFont="1" applyBorder="1" applyAlignment="1">
      <alignment/>
    </xf>
    <xf numFmtId="0" fontId="55" fillId="0" borderId="65" xfId="0" applyFont="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54" fillId="0" borderId="76" xfId="0" applyFont="1" applyBorder="1" applyAlignment="1">
      <alignment horizontal="center" vertical="center"/>
    </xf>
    <xf numFmtId="0" fontId="55" fillId="39" borderId="79" xfId="0" applyFont="1" applyFill="1" applyBorder="1" applyAlignment="1">
      <alignment horizontal="center" vertical="center"/>
    </xf>
    <xf numFmtId="0" fontId="55" fillId="39" borderId="42" xfId="0" applyFont="1" applyFill="1" applyBorder="1" applyAlignment="1">
      <alignment horizontal="center" vertical="center"/>
    </xf>
    <xf numFmtId="0" fontId="3" fillId="0" borderId="42" xfId="0" applyFont="1" applyBorder="1" applyAlignment="1">
      <alignment/>
    </xf>
    <xf numFmtId="0" fontId="3" fillId="0" borderId="80" xfId="0" applyFont="1" applyBorder="1" applyAlignment="1">
      <alignment/>
    </xf>
    <xf numFmtId="0" fontId="54" fillId="0" borderId="79" xfId="0" applyFont="1" applyBorder="1" applyAlignment="1">
      <alignment horizontal="center" vertical="center"/>
    </xf>
    <xf numFmtId="0" fontId="54" fillId="0" borderId="42" xfId="0" applyFont="1" applyBorder="1" applyAlignment="1">
      <alignment horizontal="center" vertical="center"/>
    </xf>
    <xf numFmtId="0" fontId="51" fillId="0" borderId="81" xfId="0" applyFont="1" applyBorder="1" applyAlignment="1">
      <alignment horizontal="left" vertical="center" wrapText="1"/>
    </xf>
    <xf numFmtId="0" fontId="3" fillId="0" borderId="35" xfId="0" applyFont="1" applyBorder="1" applyAlignment="1">
      <alignment/>
    </xf>
    <xf numFmtId="0" fontId="55" fillId="39" borderId="82" xfId="0" applyFont="1" applyFill="1" applyBorder="1" applyAlignment="1">
      <alignment horizontal="center" vertical="center" wrapText="1"/>
    </xf>
    <xf numFmtId="0" fontId="55" fillId="39" borderId="83" xfId="0" applyFont="1" applyFill="1" applyBorder="1" applyAlignment="1">
      <alignment horizontal="center" vertical="center"/>
    </xf>
    <xf numFmtId="0" fontId="3" fillId="0" borderId="83" xfId="0" applyFont="1" applyBorder="1" applyAlignment="1">
      <alignment/>
    </xf>
    <xf numFmtId="0" fontId="3" fillId="0" borderId="84" xfId="0" applyFont="1" applyBorder="1" applyAlignment="1">
      <alignment/>
    </xf>
    <xf numFmtId="0" fontId="54" fillId="39" borderId="29" xfId="0" applyFont="1" applyFill="1" applyBorder="1" applyAlignment="1">
      <alignment horizontal="center" vertical="center"/>
    </xf>
    <xf numFmtId="0" fontId="51" fillId="0" borderId="85" xfId="0" applyFont="1" applyBorder="1" applyAlignment="1">
      <alignment horizontal="left" vertical="center" wrapText="1"/>
    </xf>
    <xf numFmtId="0" fontId="3" fillId="0" borderId="86" xfId="0" applyFont="1" applyBorder="1" applyAlignment="1">
      <alignment vertical="center"/>
    </xf>
    <xf numFmtId="0" fontId="3" fillId="0" borderId="87" xfId="0" applyFont="1" applyBorder="1" applyAlignment="1">
      <alignment vertical="center"/>
    </xf>
    <xf numFmtId="14" fontId="51" fillId="0" borderId="24" xfId="0" applyNumberFormat="1" applyFont="1" applyBorder="1" applyAlignment="1">
      <alignment horizontal="left"/>
    </xf>
    <xf numFmtId="0" fontId="10" fillId="0" borderId="28" xfId="0" applyFont="1" applyBorder="1" applyAlignment="1">
      <alignment/>
    </xf>
    <xf numFmtId="0" fontId="51" fillId="0" borderId="38" xfId="0" applyFont="1" applyFill="1" applyBorder="1" applyAlignment="1">
      <alignment horizontal="left" vertical="top" wrapText="1"/>
    </xf>
    <xf numFmtId="0" fontId="51" fillId="0" borderId="21" xfId="0" applyFont="1" applyFill="1" applyBorder="1" applyAlignment="1">
      <alignment horizontal="left" vertical="top" wrapText="1"/>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71" xfId="0" applyFont="1" applyFill="1" applyBorder="1" applyAlignment="1">
      <alignment horizontal="center" vertical="center"/>
    </xf>
    <xf numFmtId="0" fontId="55" fillId="39" borderId="73" xfId="0" applyFont="1" applyFill="1" applyBorder="1" applyAlignment="1">
      <alignment horizontal="center" vertical="center"/>
    </xf>
    <xf numFmtId="0" fontId="55" fillId="39" borderId="74" xfId="0" applyFont="1" applyFill="1" applyBorder="1" applyAlignment="1">
      <alignment horizontal="center" vertical="center"/>
    </xf>
    <xf numFmtId="0" fontId="55" fillId="39" borderId="75" xfId="0" applyFont="1" applyFill="1" applyBorder="1" applyAlignment="1">
      <alignment horizontal="center" vertical="center"/>
    </xf>
    <xf numFmtId="0" fontId="54" fillId="0" borderId="20" xfId="0" applyFont="1" applyFill="1" applyBorder="1" applyAlignment="1">
      <alignment horizontal="left" vertical="top"/>
    </xf>
    <xf numFmtId="0" fontId="54" fillId="0" borderId="88" xfId="0" applyFont="1" applyFill="1" applyBorder="1" applyAlignment="1">
      <alignment horizontal="left" vertical="top"/>
    </xf>
    <xf numFmtId="0" fontId="54" fillId="0" borderId="89" xfId="0" applyFont="1" applyFill="1" applyBorder="1" applyAlignment="1">
      <alignment horizontal="left" vertical="top"/>
    </xf>
    <xf numFmtId="0" fontId="54"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4" fillId="39" borderId="23" xfId="0" applyFont="1" applyFill="1" applyBorder="1" applyAlignment="1">
      <alignment horizontal="center" vertical="center"/>
    </xf>
    <xf numFmtId="0" fontId="54" fillId="39" borderId="90" xfId="0" applyFont="1" applyFill="1" applyBorder="1" applyAlignment="1">
      <alignment horizontal="center" vertical="center"/>
    </xf>
    <xf numFmtId="0" fontId="54" fillId="39" borderId="91" xfId="0" applyFont="1" applyFill="1" applyBorder="1" applyAlignment="1">
      <alignment horizontal="center" vertical="center"/>
    </xf>
    <xf numFmtId="0" fontId="54" fillId="39" borderId="92" xfId="0" applyFont="1" applyFill="1" applyBorder="1" applyAlignment="1">
      <alignment horizontal="center" vertical="center" wrapText="1"/>
    </xf>
    <xf numFmtId="0" fontId="54" fillId="39" borderId="93" xfId="0" applyFont="1" applyFill="1" applyBorder="1" applyAlignment="1">
      <alignment horizontal="center" vertical="center" wrapText="1"/>
    </xf>
    <xf numFmtId="0" fontId="54" fillId="39" borderId="56" xfId="0" applyFont="1" applyFill="1" applyBorder="1" applyAlignment="1">
      <alignment horizontal="left" vertical="center" wrapText="1"/>
    </xf>
    <xf numFmtId="0" fontId="54" fillId="39" borderId="90" xfId="0" applyFont="1" applyFill="1" applyBorder="1" applyAlignment="1">
      <alignment horizontal="center" vertical="center" wrapText="1"/>
    </xf>
    <xf numFmtId="0" fontId="54" fillId="39" borderId="91" xfId="0" applyFont="1" applyFill="1" applyBorder="1" applyAlignment="1">
      <alignment horizontal="center" vertical="center" wrapText="1"/>
    </xf>
    <xf numFmtId="0" fontId="54" fillId="39" borderId="94" xfId="0" applyFont="1" applyFill="1" applyBorder="1" applyAlignment="1">
      <alignment horizontal="left" vertical="center" wrapText="1"/>
    </xf>
    <xf numFmtId="0" fontId="54" fillId="39" borderId="95" xfId="0" applyFont="1" applyFill="1" applyBorder="1" applyAlignment="1">
      <alignment horizontal="left" vertical="center" wrapText="1"/>
    </xf>
    <xf numFmtId="0" fontId="54" fillId="39" borderId="96"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97" xfId="0" applyFont="1" applyBorder="1" applyAlignment="1">
      <alignment/>
    </xf>
    <xf numFmtId="0" fontId="54" fillId="40" borderId="91" xfId="0" applyFont="1" applyFill="1" applyBorder="1" applyAlignment="1">
      <alignment horizontal="left" vertical="center" wrapText="1"/>
    </xf>
    <xf numFmtId="0" fontId="54" fillId="40" borderId="91" xfId="0" applyFont="1" applyFill="1" applyBorder="1" applyAlignment="1">
      <alignment horizontal="left" vertical="center" wrapText="1"/>
    </xf>
    <xf numFmtId="0" fontId="54" fillId="40" borderId="98" xfId="0" applyFont="1" applyFill="1" applyBorder="1" applyAlignment="1">
      <alignment horizontal="left" vertical="center" wrapText="1"/>
    </xf>
    <xf numFmtId="0" fontId="54" fillId="40" borderId="0" xfId="0" applyFont="1" applyFill="1" applyBorder="1" applyAlignment="1">
      <alignment horizontal="left" vertical="center" wrapText="1"/>
    </xf>
    <xf numFmtId="0" fontId="54" fillId="40" borderId="99" xfId="0" applyFont="1" applyFill="1" applyBorder="1" applyAlignment="1">
      <alignment horizontal="left" vertical="center" wrapText="1"/>
    </xf>
    <xf numFmtId="0" fontId="56" fillId="4" borderId="16" xfId="0" applyFont="1" applyFill="1" applyBorder="1" applyAlignment="1">
      <alignment horizontal="center" vertical="center"/>
    </xf>
    <xf numFmtId="0" fontId="56" fillId="4" borderId="60" xfId="0" applyFont="1" applyFill="1" applyBorder="1" applyAlignment="1">
      <alignment horizontal="center" vertical="center"/>
    </xf>
    <xf numFmtId="0" fontId="56" fillId="4" borderId="61" xfId="0" applyFont="1" applyFill="1" applyBorder="1" applyAlignment="1">
      <alignment horizontal="center" vertical="center"/>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71" xfId="0" applyFont="1" applyBorder="1" applyAlignment="1">
      <alignment horizontal="left" vertical="top" wrapText="1"/>
    </xf>
    <xf numFmtId="0" fontId="0" fillId="0" borderId="66" xfId="0" applyFont="1" applyBorder="1" applyAlignment="1">
      <alignment horizontal="left" vertical="top" wrapText="1"/>
    </xf>
    <xf numFmtId="0" fontId="0" fillId="0" borderId="0" xfId="0" applyFont="1" applyBorder="1" applyAlignment="1">
      <alignment horizontal="left" vertical="top" wrapText="1"/>
    </xf>
    <xf numFmtId="0" fontId="0" fillId="0" borderId="72" xfId="0" applyFont="1" applyBorder="1" applyAlignment="1">
      <alignment horizontal="left" vertical="top" wrapText="1"/>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50" fillId="2" borderId="16" xfId="0" applyFont="1" applyFill="1" applyBorder="1" applyAlignment="1">
      <alignment horizontal="center"/>
    </xf>
    <xf numFmtId="0" fontId="50" fillId="2" borderId="60"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59" xfId="0" applyFont="1" applyBorder="1" applyAlignment="1">
      <alignment horizontal="left"/>
    </xf>
    <xf numFmtId="0" fontId="51" fillId="0" borderId="37" xfId="0" applyFont="1" applyBorder="1" applyAlignment="1">
      <alignment horizontal="left" wrapText="1"/>
    </xf>
    <xf numFmtId="0" fontId="8" fillId="0" borderId="21" xfId="0" applyFont="1" applyBorder="1" applyAlignment="1">
      <alignment horizontal="left"/>
    </xf>
    <xf numFmtId="0" fontId="50" fillId="2" borderId="61" xfId="0" applyFont="1" applyFill="1" applyBorder="1" applyAlignment="1">
      <alignment horizontal="center"/>
    </xf>
    <xf numFmtId="0" fontId="50" fillId="2" borderId="16" xfId="0" applyFont="1" applyFill="1" applyBorder="1" applyAlignment="1">
      <alignment horizontal="center" vertical="center"/>
    </xf>
    <xf numFmtId="0" fontId="12" fillId="2" borderId="60"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4" xfId="0" applyNumberFormat="1" applyFont="1" applyBorder="1" applyAlignment="1">
      <alignment/>
    </xf>
    <xf numFmtId="164" fontId="13" fillId="0" borderId="45"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62"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8"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9"/>
          <c:y val="-0.0035"/>
        </c:manualLayout>
      </c:layout>
      <c:spPr>
        <a:noFill/>
        <a:ln w="3175">
          <a:noFill/>
        </a:ln>
      </c:spPr>
    </c:title>
    <c:plotArea>
      <c:layout>
        <c:manualLayout>
          <c:xMode val="edge"/>
          <c:yMode val="edge"/>
          <c:x val="0.11125"/>
          <c:y val="0.2375"/>
          <c:w val="0.882"/>
          <c:h val="0.794"/>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85723"/>
              </a:solidFill>
              <a:ln w="12700">
                <a:solidFill>
                  <a:srgbClr val="000000"/>
                </a:solidFill>
              </a:ln>
            </c:spPr>
          </c:dPt>
          <c:dPt>
            <c:idx val="1"/>
            <c:invertIfNegative val="0"/>
            <c:spPr>
              <a:solidFill>
                <a:srgbClr val="385723"/>
              </a:solidFill>
              <a:ln w="12700">
                <a:solidFill>
                  <a:srgbClr val="000000"/>
                </a:solidFill>
              </a:ln>
            </c:spPr>
          </c:dPt>
          <c:dPt>
            <c:idx val="2"/>
            <c:invertIfNegative val="0"/>
            <c:spPr>
              <a:solidFill>
                <a:srgbClr val="FFFF00"/>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9558517"/>
        <c:axId val="18917790"/>
      </c:barChart>
      <c:catAx>
        <c:axId val="955851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18917790"/>
        <c:crosses val="autoZero"/>
        <c:auto val="1"/>
        <c:lblOffset val="100"/>
        <c:tickLblSkip val="1"/>
        <c:noMultiLvlLbl val="0"/>
      </c:catAx>
      <c:valAx>
        <c:axId val="18917790"/>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9558517"/>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8</xdr:row>
      <xdr:rowOff>0</xdr:rowOff>
    </xdr:from>
    <xdr:to>
      <xdr:col>12</xdr:col>
      <xdr:colOff>66675</xdr:colOff>
      <xdr:row>21</xdr:row>
      <xdr:rowOff>142875</xdr:rowOff>
    </xdr:to>
    <xdr:graphicFrame>
      <xdr:nvGraphicFramePr>
        <xdr:cNvPr id="1" name="Gráfico 3"/>
        <xdr:cNvGraphicFramePr/>
      </xdr:nvGraphicFramePr>
      <xdr:xfrm>
        <a:off x="5229225" y="1590675"/>
        <a:ext cx="570547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F18" sqref="F18:I18"/>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6" width="10.5546875" style="0" customWidth="1"/>
    <col min="7" max="7" width="17.21484375" style="0" customWidth="1"/>
    <col min="8" max="8" width="13.10546875" style="0" customWidth="1"/>
    <col min="9" max="9" width="10.5546875" style="0" customWidth="1"/>
    <col min="10" max="10" width="8.4453125" style="0" customWidth="1"/>
    <col min="11" max="11" width="7.5546875" style="0" customWidth="1"/>
    <col min="12" max="12" width="13.664062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117"/>
      <c r="C2" s="118"/>
      <c r="D2" s="119"/>
      <c r="E2" s="119"/>
      <c r="F2" s="127" t="s">
        <v>0</v>
      </c>
      <c r="G2" s="119"/>
      <c r="H2" s="119"/>
      <c r="I2" s="119"/>
      <c r="J2" s="119"/>
      <c r="K2" s="119"/>
      <c r="L2" s="119"/>
      <c r="M2" s="119"/>
      <c r="N2" s="128"/>
      <c r="O2" s="133" t="s">
        <v>45</v>
      </c>
      <c r="P2" s="128"/>
      <c r="Q2" s="20"/>
      <c r="R2" s="20"/>
      <c r="S2" s="20"/>
      <c r="T2" s="20"/>
      <c r="U2" s="20"/>
    </row>
    <row r="3" spans="1:21" ht="15.75" customHeight="1">
      <c r="A3" s="20"/>
      <c r="B3" s="120"/>
      <c r="C3" s="121"/>
      <c r="D3" s="122"/>
      <c r="E3" s="121"/>
      <c r="F3" s="120"/>
      <c r="G3" s="122"/>
      <c r="H3" s="122"/>
      <c r="I3" s="122"/>
      <c r="J3" s="122"/>
      <c r="K3" s="122"/>
      <c r="L3" s="122"/>
      <c r="M3" s="122"/>
      <c r="N3" s="129"/>
      <c r="O3" s="121"/>
      <c r="P3" s="129"/>
      <c r="Q3" s="20"/>
      <c r="R3" s="20"/>
      <c r="S3" s="20"/>
      <c r="T3" s="20"/>
      <c r="U3" s="20"/>
    </row>
    <row r="4" spans="1:21" ht="15.75" customHeight="1" thickBot="1">
      <c r="A4" s="20"/>
      <c r="B4" s="120"/>
      <c r="C4" s="121"/>
      <c r="D4" s="122"/>
      <c r="E4" s="121"/>
      <c r="F4" s="130"/>
      <c r="G4" s="131"/>
      <c r="H4" s="131"/>
      <c r="I4" s="131"/>
      <c r="J4" s="131"/>
      <c r="K4" s="131"/>
      <c r="L4" s="131"/>
      <c r="M4" s="131"/>
      <c r="N4" s="132"/>
      <c r="O4" s="121"/>
      <c r="P4" s="129"/>
      <c r="Q4" s="20"/>
      <c r="R4" s="20"/>
      <c r="S4" s="20"/>
      <c r="T4" s="20"/>
      <c r="U4" s="20"/>
    </row>
    <row r="5" spans="1:21" ht="15.75" customHeight="1">
      <c r="A5" s="20"/>
      <c r="B5" s="120"/>
      <c r="C5" s="121"/>
      <c r="D5" s="122"/>
      <c r="E5" s="123"/>
      <c r="F5" s="137" t="s">
        <v>1</v>
      </c>
      <c r="G5" s="122"/>
      <c r="H5" s="122"/>
      <c r="I5" s="122"/>
      <c r="J5" s="122"/>
      <c r="K5" s="122"/>
      <c r="L5" s="122"/>
      <c r="M5" s="122"/>
      <c r="N5" s="123"/>
      <c r="O5" s="134"/>
      <c r="P5" s="129"/>
      <c r="Q5" s="20"/>
      <c r="R5" s="20"/>
      <c r="S5" s="20"/>
      <c r="T5" s="20"/>
      <c r="U5" s="28"/>
    </row>
    <row r="6" spans="1:21" ht="15.75" customHeight="1" thickBot="1">
      <c r="A6" s="20"/>
      <c r="B6" s="124"/>
      <c r="C6" s="125"/>
      <c r="D6" s="125"/>
      <c r="E6" s="126"/>
      <c r="F6" s="135"/>
      <c r="G6" s="125"/>
      <c r="H6" s="125"/>
      <c r="I6" s="125"/>
      <c r="J6" s="125"/>
      <c r="K6" s="125"/>
      <c r="L6" s="125"/>
      <c r="M6" s="125"/>
      <c r="N6" s="126"/>
      <c r="O6" s="135"/>
      <c r="P6" s="136"/>
      <c r="Q6" s="20"/>
      <c r="R6" s="20"/>
      <c r="S6" s="20"/>
      <c r="T6" s="20"/>
      <c r="U6" s="28"/>
    </row>
    <row r="7" spans="1:21" ht="15.75" customHeight="1">
      <c r="A7" s="20"/>
      <c r="B7" s="138" t="s">
        <v>2</v>
      </c>
      <c r="C7" s="139"/>
      <c r="D7" s="140"/>
      <c r="E7" s="140"/>
      <c r="F7" s="140"/>
      <c r="G7" s="140"/>
      <c r="H7" s="140"/>
      <c r="I7" s="140"/>
      <c r="J7" s="140"/>
      <c r="K7" s="140"/>
      <c r="L7" s="140"/>
      <c r="M7" s="140"/>
      <c r="N7" s="140"/>
      <c r="O7" s="140"/>
      <c r="P7" s="141"/>
      <c r="Q7" s="20"/>
      <c r="R7" s="20"/>
      <c r="S7" s="20"/>
      <c r="T7" s="20"/>
      <c r="U7" s="28"/>
    </row>
    <row r="8" spans="1:21" ht="15.75" customHeight="1" thickBot="1">
      <c r="A8" s="20"/>
      <c r="B8" s="124"/>
      <c r="C8" s="125"/>
      <c r="D8" s="125"/>
      <c r="E8" s="125"/>
      <c r="F8" s="125"/>
      <c r="G8" s="125"/>
      <c r="H8" s="125"/>
      <c r="I8" s="125"/>
      <c r="J8" s="125"/>
      <c r="K8" s="125"/>
      <c r="L8" s="125"/>
      <c r="M8" s="125"/>
      <c r="N8" s="125"/>
      <c r="O8" s="125"/>
      <c r="P8" s="136"/>
      <c r="Q8" s="20"/>
      <c r="R8" s="20"/>
      <c r="S8" s="20"/>
      <c r="T8" s="20"/>
      <c r="U8" s="28"/>
    </row>
    <row r="9" spans="1:21" ht="15.75" customHeight="1">
      <c r="A9" s="20"/>
      <c r="B9" s="142" t="s">
        <v>3</v>
      </c>
      <c r="C9" s="143"/>
      <c r="D9" s="140"/>
      <c r="E9" s="140"/>
      <c r="F9" s="140"/>
      <c r="G9" s="140"/>
      <c r="H9" s="140"/>
      <c r="I9" s="140"/>
      <c r="J9" s="140"/>
      <c r="K9" s="140"/>
      <c r="L9" s="140"/>
      <c r="M9" s="140"/>
      <c r="N9" s="140"/>
      <c r="O9" s="140"/>
      <c r="P9" s="141"/>
      <c r="Q9" s="20"/>
      <c r="R9" s="20"/>
      <c r="S9" s="20"/>
      <c r="T9" s="20"/>
      <c r="U9" s="28"/>
    </row>
    <row r="10" spans="1:21" ht="15.75" customHeight="1" thickBot="1">
      <c r="A10" s="20"/>
      <c r="B10" s="124"/>
      <c r="C10" s="125"/>
      <c r="D10" s="125"/>
      <c r="E10" s="125"/>
      <c r="F10" s="125"/>
      <c r="G10" s="125"/>
      <c r="H10" s="125"/>
      <c r="I10" s="125"/>
      <c r="J10" s="125"/>
      <c r="K10" s="125"/>
      <c r="L10" s="125"/>
      <c r="M10" s="125"/>
      <c r="N10" s="125"/>
      <c r="O10" s="125"/>
      <c r="P10" s="136"/>
      <c r="Q10" s="20"/>
      <c r="R10" s="20"/>
      <c r="S10" s="20"/>
      <c r="T10" s="20"/>
      <c r="U10" s="28"/>
    </row>
    <row r="11" spans="1:21" ht="27.75" customHeight="1">
      <c r="A11" s="20"/>
      <c r="B11" s="144" t="s">
        <v>4</v>
      </c>
      <c r="C11" s="99" t="s">
        <v>68</v>
      </c>
      <c r="D11" s="100"/>
      <c r="E11" s="100"/>
      <c r="F11" s="100"/>
      <c r="G11" s="101"/>
      <c r="H11" s="45" t="s">
        <v>104</v>
      </c>
      <c r="I11" s="46"/>
      <c r="J11" s="46"/>
      <c r="K11" s="47"/>
      <c r="L11" s="51">
        <v>2</v>
      </c>
      <c r="M11" s="151" t="s">
        <v>103</v>
      </c>
      <c r="N11" s="152"/>
      <c r="O11" s="152"/>
      <c r="P11" s="153"/>
      <c r="Q11" s="20"/>
      <c r="R11" s="20"/>
      <c r="S11" s="20"/>
      <c r="T11" s="20"/>
      <c r="U11" s="28"/>
    </row>
    <row r="12" spans="1:21" ht="15.75" customHeight="1">
      <c r="A12" s="20"/>
      <c r="B12" s="145"/>
      <c r="C12" s="102"/>
      <c r="D12" s="103"/>
      <c r="E12" s="103"/>
      <c r="F12" s="103"/>
      <c r="G12" s="104"/>
      <c r="H12" s="48"/>
      <c r="I12" s="49"/>
      <c r="J12" s="49"/>
      <c r="K12" s="50"/>
      <c r="L12" s="52"/>
      <c r="M12" s="154" t="s">
        <v>70</v>
      </c>
      <c r="N12" s="91"/>
      <c r="O12" s="91"/>
      <c r="P12" s="92"/>
      <c r="Q12" s="20"/>
      <c r="R12" s="20"/>
      <c r="S12" s="20"/>
      <c r="T12" s="20"/>
      <c r="U12" s="28"/>
    </row>
    <row r="13" spans="1:21" ht="15.75" customHeight="1">
      <c r="A13" s="20"/>
      <c r="B13" s="2" t="s">
        <v>5</v>
      </c>
      <c r="C13" s="3"/>
      <c r="D13" s="105">
        <v>30</v>
      </c>
      <c r="E13" s="106"/>
      <c r="F13" s="106"/>
      <c r="G13" s="107"/>
      <c r="H13" s="108" t="s">
        <v>6</v>
      </c>
      <c r="I13" s="106"/>
      <c r="J13" s="106"/>
      <c r="K13" s="107"/>
      <c r="L13" s="90" t="s">
        <v>69</v>
      </c>
      <c r="M13" s="91"/>
      <c r="N13" s="91"/>
      <c r="O13" s="91"/>
      <c r="P13" s="92"/>
      <c r="Q13" s="20"/>
      <c r="R13" s="20"/>
      <c r="S13" s="20"/>
      <c r="T13" s="20"/>
      <c r="U13" s="20"/>
    </row>
    <row r="14" spans="1:21" ht="34.5" customHeight="1" thickBot="1">
      <c r="A14" s="20"/>
      <c r="B14" s="109" t="s">
        <v>79</v>
      </c>
      <c r="C14" s="110"/>
      <c r="D14" s="111"/>
      <c r="E14" s="111"/>
      <c r="F14" s="111"/>
      <c r="G14" s="111"/>
      <c r="H14" s="111"/>
      <c r="I14" s="111"/>
      <c r="J14" s="112"/>
      <c r="K14" s="93" t="s">
        <v>105</v>
      </c>
      <c r="L14" s="94"/>
      <c r="M14" s="94"/>
      <c r="N14" s="94"/>
      <c r="O14" s="94"/>
      <c r="P14" s="95"/>
      <c r="Q14" s="20"/>
      <c r="R14" s="20"/>
      <c r="S14" s="20"/>
      <c r="T14" s="20"/>
      <c r="U14" s="20"/>
    </row>
    <row r="15" spans="1:21" ht="24" customHeight="1" thickBot="1">
      <c r="A15" s="20"/>
      <c r="B15" s="113" t="s">
        <v>7</v>
      </c>
      <c r="C15" s="114"/>
      <c r="D15" s="115"/>
      <c r="E15" s="115"/>
      <c r="F15" s="115"/>
      <c r="G15" s="115"/>
      <c r="H15" s="115"/>
      <c r="I15" s="115"/>
      <c r="J15" s="116"/>
      <c r="K15" s="96" t="s">
        <v>71</v>
      </c>
      <c r="L15" s="97"/>
      <c r="M15" s="97"/>
      <c r="N15" s="97"/>
      <c r="O15" s="97"/>
      <c r="P15" s="98"/>
      <c r="Q15" s="35"/>
      <c r="R15" s="35"/>
      <c r="S15" s="35"/>
      <c r="T15" s="20"/>
      <c r="U15" s="28"/>
    </row>
    <row r="16" spans="1:21" ht="46.5" customHeight="1">
      <c r="A16" s="20"/>
      <c r="B16" s="146" t="s">
        <v>67</v>
      </c>
      <c r="C16" s="147"/>
      <c r="D16" s="148"/>
      <c r="E16" s="148"/>
      <c r="F16" s="148"/>
      <c r="G16" s="148"/>
      <c r="H16" s="148"/>
      <c r="I16" s="148"/>
      <c r="J16" s="148"/>
      <c r="K16" s="148"/>
      <c r="L16" s="148"/>
      <c r="M16" s="148"/>
      <c r="N16" s="148"/>
      <c r="O16" s="149"/>
      <c r="P16" s="53" t="s">
        <v>25</v>
      </c>
      <c r="Q16" s="20"/>
      <c r="R16" s="20"/>
      <c r="S16" s="20"/>
      <c r="T16" s="20"/>
      <c r="U16" s="28"/>
    </row>
    <row r="17" spans="1:22" s="1" customFormat="1" ht="21" customHeight="1">
      <c r="A17" s="20"/>
      <c r="B17" s="171" t="s">
        <v>26</v>
      </c>
      <c r="C17" s="172"/>
      <c r="D17" s="172"/>
      <c r="E17" s="172"/>
      <c r="F17" s="167" t="s">
        <v>8</v>
      </c>
      <c r="G17" s="168"/>
      <c r="H17" s="168"/>
      <c r="I17" s="169"/>
      <c r="J17" s="170" t="s">
        <v>9</v>
      </c>
      <c r="K17" s="169"/>
      <c r="L17" s="170" t="s">
        <v>10</v>
      </c>
      <c r="M17" s="168"/>
      <c r="N17" s="168"/>
      <c r="O17" s="168"/>
      <c r="P17" s="150"/>
      <c r="Q17" s="20"/>
      <c r="R17" s="20"/>
      <c r="S17" s="20"/>
      <c r="T17" s="20"/>
      <c r="U17" s="20"/>
      <c r="V17" s="34"/>
    </row>
    <row r="18" spans="1:22" ht="126.75" customHeight="1">
      <c r="A18" s="20"/>
      <c r="B18" s="74" t="s">
        <v>55</v>
      </c>
      <c r="C18" s="59"/>
      <c r="D18" s="60"/>
      <c r="E18" s="61"/>
      <c r="F18" s="71" t="s">
        <v>80</v>
      </c>
      <c r="G18" s="72"/>
      <c r="H18" s="72"/>
      <c r="I18" s="73"/>
      <c r="J18" s="40" t="s">
        <v>50</v>
      </c>
      <c r="K18" s="41"/>
      <c r="L18" s="71" t="s">
        <v>72</v>
      </c>
      <c r="M18" s="72"/>
      <c r="N18" s="72"/>
      <c r="O18" s="72"/>
      <c r="P18" s="24">
        <v>3</v>
      </c>
      <c r="Q18" s="20"/>
      <c r="R18" s="20"/>
      <c r="S18" s="20"/>
      <c r="T18" s="20"/>
      <c r="U18" s="20"/>
      <c r="V18" s="34" t="s">
        <v>51</v>
      </c>
    </row>
    <row r="19" spans="1:22" ht="78.75" customHeight="1">
      <c r="A19" s="20"/>
      <c r="B19" s="74" t="s">
        <v>56</v>
      </c>
      <c r="C19" s="59"/>
      <c r="D19" s="60"/>
      <c r="E19" s="61"/>
      <c r="F19" s="71" t="s">
        <v>81</v>
      </c>
      <c r="G19" s="72"/>
      <c r="H19" s="72"/>
      <c r="I19" s="73"/>
      <c r="J19" s="40" t="s">
        <v>50</v>
      </c>
      <c r="K19" s="41"/>
      <c r="L19" s="42" t="s">
        <v>74</v>
      </c>
      <c r="M19" s="44"/>
      <c r="N19" s="44"/>
      <c r="O19" s="44"/>
      <c r="P19" s="24">
        <v>3</v>
      </c>
      <c r="Q19" s="20"/>
      <c r="R19" s="20"/>
      <c r="S19" s="20"/>
      <c r="T19" s="20"/>
      <c r="U19" s="20"/>
      <c r="V19" s="34" t="s">
        <v>52</v>
      </c>
    </row>
    <row r="20" spans="1:22" ht="63" customHeight="1">
      <c r="A20" s="20"/>
      <c r="B20" s="74" t="s">
        <v>57</v>
      </c>
      <c r="C20" s="59"/>
      <c r="D20" s="60"/>
      <c r="E20" s="61"/>
      <c r="F20" s="71" t="s">
        <v>82</v>
      </c>
      <c r="G20" s="72"/>
      <c r="H20" s="72"/>
      <c r="I20" s="73"/>
      <c r="J20" s="40" t="s">
        <v>50</v>
      </c>
      <c r="K20" s="41"/>
      <c r="L20" s="42" t="s">
        <v>73</v>
      </c>
      <c r="M20" s="44"/>
      <c r="N20" s="44"/>
      <c r="O20" s="44"/>
      <c r="P20" s="24">
        <v>3</v>
      </c>
      <c r="Q20" s="20"/>
      <c r="R20" s="20"/>
      <c r="S20" s="20"/>
      <c r="T20" s="20"/>
      <c r="U20" s="20"/>
      <c r="V20" s="34" t="s">
        <v>50</v>
      </c>
    </row>
    <row r="21" spans="1:21" ht="144.75" customHeight="1">
      <c r="A21" s="20"/>
      <c r="B21" s="74" t="s">
        <v>58</v>
      </c>
      <c r="C21" s="59"/>
      <c r="D21" s="60"/>
      <c r="E21" s="61"/>
      <c r="F21" s="68" t="s">
        <v>83</v>
      </c>
      <c r="G21" s="69"/>
      <c r="H21" s="69"/>
      <c r="I21" s="70"/>
      <c r="J21" s="40" t="s">
        <v>52</v>
      </c>
      <c r="K21" s="41"/>
      <c r="L21" s="42" t="s">
        <v>84</v>
      </c>
      <c r="M21" s="44"/>
      <c r="N21" s="44"/>
      <c r="O21" s="44"/>
      <c r="P21" s="24">
        <v>2</v>
      </c>
      <c r="Q21" s="20"/>
      <c r="R21" s="20"/>
      <c r="S21" s="20"/>
      <c r="T21" s="20"/>
      <c r="U21" s="20"/>
    </row>
    <row r="22" spans="1:21" ht="60" customHeight="1">
      <c r="A22" s="20"/>
      <c r="B22" s="74" t="s">
        <v>59</v>
      </c>
      <c r="C22" s="59"/>
      <c r="D22" s="60"/>
      <c r="E22" s="61"/>
      <c r="F22" s="71" t="s">
        <v>85</v>
      </c>
      <c r="G22" s="72"/>
      <c r="H22" s="72"/>
      <c r="I22" s="73"/>
      <c r="J22" s="40" t="s">
        <v>50</v>
      </c>
      <c r="K22" s="41"/>
      <c r="L22" s="42" t="s">
        <v>77</v>
      </c>
      <c r="M22" s="44"/>
      <c r="N22" s="44"/>
      <c r="O22" s="44"/>
      <c r="P22" s="24">
        <v>3</v>
      </c>
      <c r="Q22" s="20"/>
      <c r="R22" s="20"/>
      <c r="S22" s="20"/>
      <c r="T22" s="20"/>
      <c r="U22" s="20"/>
    </row>
    <row r="23" spans="1:21" ht="95.25" customHeight="1">
      <c r="A23" s="20"/>
      <c r="B23" s="74" t="s">
        <v>60</v>
      </c>
      <c r="C23" s="59"/>
      <c r="D23" s="60"/>
      <c r="E23" s="61"/>
      <c r="F23" s="71" t="s">
        <v>86</v>
      </c>
      <c r="G23" s="72"/>
      <c r="H23" s="72"/>
      <c r="I23" s="73"/>
      <c r="J23" s="40" t="s">
        <v>52</v>
      </c>
      <c r="K23" s="41"/>
      <c r="L23" s="42" t="s">
        <v>54</v>
      </c>
      <c r="M23" s="44"/>
      <c r="N23" s="44"/>
      <c r="O23" s="44"/>
      <c r="P23" s="24">
        <v>2</v>
      </c>
      <c r="Q23" s="20"/>
      <c r="R23" s="20"/>
      <c r="S23" s="20"/>
      <c r="T23" s="20"/>
      <c r="U23" s="20"/>
    </row>
    <row r="24" spans="1:21" ht="41.25" customHeight="1">
      <c r="A24" s="20"/>
      <c r="B24" s="74" t="s">
        <v>61</v>
      </c>
      <c r="C24" s="59"/>
      <c r="D24" s="60"/>
      <c r="E24" s="61"/>
      <c r="F24" s="71" t="s">
        <v>75</v>
      </c>
      <c r="G24" s="72"/>
      <c r="H24" s="72"/>
      <c r="I24" s="73"/>
      <c r="J24" s="40" t="s">
        <v>50</v>
      </c>
      <c r="K24" s="41"/>
      <c r="L24" s="42" t="s">
        <v>74</v>
      </c>
      <c r="M24" s="44"/>
      <c r="N24" s="44"/>
      <c r="O24" s="44"/>
      <c r="P24" s="24">
        <v>3</v>
      </c>
      <c r="Q24" s="20"/>
      <c r="R24" s="20"/>
      <c r="S24" s="20"/>
      <c r="T24" s="20"/>
      <c r="U24" s="20"/>
    </row>
    <row r="25" spans="1:21" ht="79.5" customHeight="1" thickBot="1">
      <c r="A25" s="20"/>
      <c r="B25" s="37" t="s">
        <v>87</v>
      </c>
      <c r="C25" s="156"/>
      <c r="D25" s="156"/>
      <c r="E25" s="156"/>
      <c r="F25" s="156"/>
      <c r="G25" s="156"/>
      <c r="H25" s="156"/>
      <c r="I25" s="156"/>
      <c r="J25" s="156"/>
      <c r="K25" s="156"/>
      <c r="L25" s="156"/>
      <c r="M25" s="156"/>
      <c r="N25" s="156"/>
      <c r="O25" s="157"/>
      <c r="P25" s="36">
        <f>(SUM(P18:P24)*100)/21</f>
        <v>90.47619047619048</v>
      </c>
      <c r="Q25" s="20"/>
      <c r="R25" s="20"/>
      <c r="S25" s="20"/>
      <c r="T25" s="20"/>
      <c r="U25" s="20"/>
    </row>
    <row r="26" spans="1:21" ht="15.75" customHeight="1">
      <c r="A26" s="20"/>
      <c r="B26" s="158" t="s">
        <v>11</v>
      </c>
      <c r="C26" s="159"/>
      <c r="D26" s="159"/>
      <c r="E26" s="159"/>
      <c r="F26" s="159"/>
      <c r="G26" s="159"/>
      <c r="H26" s="159"/>
      <c r="I26" s="159"/>
      <c r="J26" s="159"/>
      <c r="K26" s="159"/>
      <c r="L26" s="159"/>
      <c r="M26" s="159"/>
      <c r="N26" s="159"/>
      <c r="O26" s="160"/>
      <c r="P26" s="62" t="s">
        <v>25</v>
      </c>
      <c r="Q26" s="20"/>
      <c r="R26" s="20"/>
      <c r="S26" s="20"/>
      <c r="T26" s="20"/>
      <c r="U26" s="20"/>
    </row>
    <row r="27" spans="1:21" ht="15.75" customHeight="1" thickBot="1">
      <c r="A27" s="20"/>
      <c r="B27" s="161"/>
      <c r="C27" s="162"/>
      <c r="D27" s="162"/>
      <c r="E27" s="162"/>
      <c r="F27" s="162"/>
      <c r="G27" s="162"/>
      <c r="H27" s="162"/>
      <c r="I27" s="162"/>
      <c r="J27" s="162"/>
      <c r="K27" s="162"/>
      <c r="L27" s="162"/>
      <c r="M27" s="162"/>
      <c r="N27" s="162"/>
      <c r="O27" s="163"/>
      <c r="P27" s="155"/>
      <c r="Q27" s="20"/>
      <c r="R27" s="20"/>
      <c r="S27" s="20"/>
      <c r="T27" s="20"/>
      <c r="U27" s="20"/>
    </row>
    <row r="28" spans="1:21" ht="15.75" customHeight="1">
      <c r="A28" s="20"/>
      <c r="B28" s="173" t="s">
        <v>26</v>
      </c>
      <c r="C28" s="174"/>
      <c r="D28" s="174"/>
      <c r="E28" s="174"/>
      <c r="F28" s="55" t="s">
        <v>8</v>
      </c>
      <c r="G28" s="56"/>
      <c r="H28" s="56"/>
      <c r="I28" s="57"/>
      <c r="J28" s="64" t="s">
        <v>9</v>
      </c>
      <c r="K28" s="57"/>
      <c r="L28" s="64" t="s">
        <v>10</v>
      </c>
      <c r="M28" s="56"/>
      <c r="N28" s="56"/>
      <c r="O28" s="56"/>
      <c r="P28" s="63"/>
      <c r="Q28" s="20"/>
      <c r="R28" s="20"/>
      <c r="S28" s="20"/>
      <c r="T28" s="20"/>
      <c r="U28" s="20"/>
    </row>
    <row r="29" spans="1:21" ht="129" customHeight="1">
      <c r="A29" s="20"/>
      <c r="B29" s="175" t="s">
        <v>76</v>
      </c>
      <c r="C29" s="80"/>
      <c r="D29" s="80"/>
      <c r="E29" s="81"/>
      <c r="F29" s="71" t="s">
        <v>88</v>
      </c>
      <c r="G29" s="75"/>
      <c r="H29" s="75"/>
      <c r="I29" s="88"/>
      <c r="J29" s="40" t="s">
        <v>52</v>
      </c>
      <c r="K29" s="41"/>
      <c r="L29" s="42" t="s">
        <v>89</v>
      </c>
      <c r="M29" s="89"/>
      <c r="N29" s="89"/>
      <c r="O29" s="89"/>
      <c r="P29" s="25">
        <v>2</v>
      </c>
      <c r="Q29" s="20"/>
      <c r="R29" s="20"/>
      <c r="S29" s="20"/>
      <c r="T29" s="20"/>
      <c r="U29" s="20"/>
    </row>
    <row r="30" spans="1:21" ht="105" customHeight="1">
      <c r="A30" s="20"/>
      <c r="B30" s="74" t="s">
        <v>12</v>
      </c>
      <c r="C30" s="59"/>
      <c r="D30" s="60"/>
      <c r="E30" s="61"/>
      <c r="F30" s="71" t="s">
        <v>90</v>
      </c>
      <c r="G30" s="72"/>
      <c r="H30" s="72"/>
      <c r="I30" s="73"/>
      <c r="J30" s="40" t="s">
        <v>50</v>
      </c>
      <c r="K30" s="41"/>
      <c r="L30" s="42" t="s">
        <v>77</v>
      </c>
      <c r="M30" s="44"/>
      <c r="N30" s="44"/>
      <c r="O30" s="44"/>
      <c r="P30" s="25">
        <v>3</v>
      </c>
      <c r="Q30" s="20"/>
      <c r="R30" s="20"/>
      <c r="S30" s="20"/>
      <c r="T30" s="20"/>
      <c r="U30" s="20"/>
    </row>
    <row r="31" spans="1:21" ht="337.5" customHeight="1">
      <c r="A31" s="20"/>
      <c r="B31" s="181" t="s">
        <v>13</v>
      </c>
      <c r="C31" s="183" t="s">
        <v>14</v>
      </c>
      <c r="D31" s="183"/>
      <c r="E31" s="183"/>
      <c r="F31" s="87" t="s">
        <v>106</v>
      </c>
      <c r="G31" s="72"/>
      <c r="H31" s="72"/>
      <c r="I31" s="73"/>
      <c r="J31" s="40" t="s">
        <v>50</v>
      </c>
      <c r="K31" s="41"/>
      <c r="L31" s="42" t="s">
        <v>91</v>
      </c>
      <c r="M31" s="43"/>
      <c r="N31" s="43"/>
      <c r="O31" s="43"/>
      <c r="P31" s="25">
        <v>3</v>
      </c>
      <c r="Q31" s="20"/>
      <c r="R31" s="20"/>
      <c r="S31" s="20"/>
      <c r="T31" s="20"/>
      <c r="U31" s="20"/>
    </row>
    <row r="32" spans="1:21" ht="164.25" customHeight="1">
      <c r="A32" s="20"/>
      <c r="B32" s="120"/>
      <c r="C32" s="184" t="s">
        <v>41</v>
      </c>
      <c r="D32" s="183"/>
      <c r="E32" s="183"/>
      <c r="F32" s="87" t="s">
        <v>107</v>
      </c>
      <c r="G32" s="69"/>
      <c r="H32" s="69"/>
      <c r="I32" s="70"/>
      <c r="J32" s="40" t="s">
        <v>50</v>
      </c>
      <c r="K32" s="41"/>
      <c r="L32" s="42" t="s">
        <v>92</v>
      </c>
      <c r="M32" s="43"/>
      <c r="N32" s="43"/>
      <c r="O32" s="43"/>
      <c r="P32" s="25">
        <v>3</v>
      </c>
      <c r="Q32" s="20"/>
      <c r="R32" s="20"/>
      <c r="S32" s="20"/>
      <c r="T32" s="20"/>
      <c r="U32" s="20"/>
    </row>
    <row r="33" spans="1:21" ht="129" customHeight="1">
      <c r="A33" s="20"/>
      <c r="B33" s="120"/>
      <c r="C33" s="183" t="s">
        <v>15</v>
      </c>
      <c r="D33" s="183"/>
      <c r="E33" s="183"/>
      <c r="F33" s="87" t="s">
        <v>93</v>
      </c>
      <c r="G33" s="72"/>
      <c r="H33" s="72"/>
      <c r="I33" s="73"/>
      <c r="J33" s="40" t="s">
        <v>50</v>
      </c>
      <c r="K33" s="41"/>
      <c r="L33" s="42" t="s">
        <v>77</v>
      </c>
      <c r="M33" s="44"/>
      <c r="N33" s="44"/>
      <c r="O33" s="44"/>
      <c r="P33" s="25">
        <v>3</v>
      </c>
      <c r="Q33" s="20"/>
      <c r="R33" s="20"/>
      <c r="S33" s="20"/>
      <c r="T33" s="20"/>
      <c r="U33" s="20"/>
    </row>
    <row r="34" spans="1:21" ht="108.75" customHeight="1">
      <c r="A34" s="20"/>
      <c r="B34" s="182"/>
      <c r="C34" s="185" t="s">
        <v>16</v>
      </c>
      <c r="D34" s="186"/>
      <c r="E34" s="187"/>
      <c r="F34" s="71" t="s">
        <v>94</v>
      </c>
      <c r="G34" s="72"/>
      <c r="H34" s="72"/>
      <c r="I34" s="73"/>
      <c r="J34" s="40" t="s">
        <v>50</v>
      </c>
      <c r="K34" s="41"/>
      <c r="L34" s="42" t="s">
        <v>77</v>
      </c>
      <c r="M34" s="44"/>
      <c r="N34" s="44"/>
      <c r="O34" s="44"/>
      <c r="P34" s="25">
        <v>3</v>
      </c>
      <c r="Q34" s="20"/>
      <c r="R34" s="20"/>
      <c r="S34" s="20"/>
      <c r="T34" s="20"/>
      <c r="U34" s="20"/>
    </row>
    <row r="35" spans="1:21" ht="42.75" customHeight="1" thickBot="1">
      <c r="A35" s="20"/>
      <c r="B35" s="37" t="s">
        <v>95</v>
      </c>
      <c r="C35" s="38"/>
      <c r="D35" s="38"/>
      <c r="E35" s="38"/>
      <c r="F35" s="38"/>
      <c r="G35" s="38"/>
      <c r="H35" s="38"/>
      <c r="I35" s="38"/>
      <c r="J35" s="38"/>
      <c r="K35" s="38"/>
      <c r="L35" s="38"/>
      <c r="M35" s="38"/>
      <c r="N35" s="38"/>
      <c r="O35" s="39"/>
      <c r="P35" s="26">
        <f>(SUM(P29:P34)*100)/18</f>
        <v>94.44444444444444</v>
      </c>
      <c r="Q35" s="20"/>
      <c r="R35" s="20"/>
      <c r="S35" s="20"/>
      <c r="T35" s="20"/>
      <c r="U35" s="20"/>
    </row>
    <row r="36" spans="1:21" ht="30.75" customHeight="1">
      <c r="A36" s="20"/>
      <c r="B36" s="65" t="s">
        <v>17</v>
      </c>
      <c r="C36" s="66"/>
      <c r="D36" s="66"/>
      <c r="E36" s="66"/>
      <c r="F36" s="66"/>
      <c r="G36" s="66"/>
      <c r="H36" s="66"/>
      <c r="I36" s="66"/>
      <c r="J36" s="66"/>
      <c r="K36" s="66"/>
      <c r="L36" s="66"/>
      <c r="M36" s="66"/>
      <c r="N36" s="66"/>
      <c r="O36" s="67"/>
      <c r="P36" s="62" t="s">
        <v>25</v>
      </c>
      <c r="Q36" s="20"/>
      <c r="R36" s="20"/>
      <c r="S36" s="20"/>
      <c r="T36" s="20"/>
      <c r="U36" s="20"/>
    </row>
    <row r="37" spans="1:21" ht="15.75" customHeight="1">
      <c r="A37" s="20"/>
      <c r="B37" s="176"/>
      <c r="C37" s="177"/>
      <c r="D37" s="177"/>
      <c r="E37" s="177"/>
      <c r="F37" s="55" t="s">
        <v>8</v>
      </c>
      <c r="G37" s="56"/>
      <c r="H37" s="56"/>
      <c r="I37" s="57"/>
      <c r="J37" s="64" t="s">
        <v>9</v>
      </c>
      <c r="K37" s="57"/>
      <c r="L37" s="64" t="s">
        <v>10</v>
      </c>
      <c r="M37" s="56"/>
      <c r="N37" s="56"/>
      <c r="O37" s="56"/>
      <c r="P37" s="63"/>
      <c r="Q37" s="20"/>
      <c r="R37" s="20"/>
      <c r="S37" s="20"/>
      <c r="T37" s="20"/>
      <c r="U37" s="20"/>
    </row>
    <row r="38" spans="1:21" ht="111" customHeight="1">
      <c r="A38" s="20"/>
      <c r="B38" s="178" t="s">
        <v>18</v>
      </c>
      <c r="C38" s="179"/>
      <c r="D38" s="179"/>
      <c r="E38" s="180"/>
      <c r="F38" s="68" t="s">
        <v>53</v>
      </c>
      <c r="G38" s="75"/>
      <c r="H38" s="75"/>
      <c r="I38" s="88"/>
      <c r="J38" s="40" t="s">
        <v>51</v>
      </c>
      <c r="K38" s="41"/>
      <c r="L38" s="42" t="s">
        <v>96</v>
      </c>
      <c r="M38" s="89"/>
      <c r="N38" s="89"/>
      <c r="O38" s="89"/>
      <c r="P38" s="25">
        <v>1</v>
      </c>
      <c r="Q38" s="20"/>
      <c r="R38" s="20"/>
      <c r="S38" s="20"/>
      <c r="T38" s="20"/>
      <c r="U38" s="20"/>
    </row>
    <row r="39" spans="1:21" ht="104.25" customHeight="1">
      <c r="A39" s="20"/>
      <c r="B39" s="74" t="s">
        <v>19</v>
      </c>
      <c r="C39" s="59"/>
      <c r="D39" s="60"/>
      <c r="E39" s="61"/>
      <c r="F39" s="68" t="s">
        <v>97</v>
      </c>
      <c r="G39" s="69"/>
      <c r="H39" s="69"/>
      <c r="I39" s="70"/>
      <c r="J39" s="40" t="s">
        <v>51</v>
      </c>
      <c r="K39" s="41"/>
      <c r="L39" s="42" t="s">
        <v>63</v>
      </c>
      <c r="M39" s="44"/>
      <c r="N39" s="44"/>
      <c r="O39" s="44"/>
      <c r="P39" s="25">
        <v>1</v>
      </c>
      <c r="Q39" s="20"/>
      <c r="R39" s="20"/>
      <c r="S39" s="20"/>
      <c r="T39" s="20"/>
      <c r="U39" s="20"/>
    </row>
    <row r="40" spans="1:21" ht="106.5" customHeight="1">
      <c r="A40" s="20"/>
      <c r="B40" s="74" t="s">
        <v>20</v>
      </c>
      <c r="C40" s="59"/>
      <c r="D40" s="60"/>
      <c r="E40" s="61"/>
      <c r="F40" s="71" t="s">
        <v>98</v>
      </c>
      <c r="G40" s="72"/>
      <c r="H40" s="72"/>
      <c r="I40" s="73"/>
      <c r="J40" s="40" t="s">
        <v>52</v>
      </c>
      <c r="K40" s="41"/>
      <c r="L40" s="42" t="s">
        <v>99</v>
      </c>
      <c r="M40" s="44"/>
      <c r="N40" s="44"/>
      <c r="O40" s="44"/>
      <c r="P40" s="25">
        <v>2</v>
      </c>
      <c r="Q40" s="20"/>
      <c r="R40" s="20"/>
      <c r="S40" s="20"/>
      <c r="T40" s="20"/>
      <c r="U40" s="20"/>
    </row>
    <row r="41" spans="1:21" ht="93" customHeight="1">
      <c r="A41" s="20"/>
      <c r="B41" s="74" t="s">
        <v>21</v>
      </c>
      <c r="C41" s="59"/>
      <c r="D41" s="60"/>
      <c r="E41" s="61"/>
      <c r="F41" s="71" t="s">
        <v>62</v>
      </c>
      <c r="G41" s="72"/>
      <c r="H41" s="72"/>
      <c r="I41" s="73"/>
      <c r="J41" s="40" t="s">
        <v>50</v>
      </c>
      <c r="K41" s="41"/>
      <c r="L41" s="82" t="s">
        <v>77</v>
      </c>
      <c r="M41" s="83"/>
      <c r="N41" s="83"/>
      <c r="O41" s="83"/>
      <c r="P41" s="25">
        <v>3</v>
      </c>
      <c r="Q41" s="20"/>
      <c r="R41" s="20"/>
      <c r="S41" s="20"/>
      <c r="T41" s="20"/>
      <c r="U41" s="20"/>
    </row>
    <row r="42" spans="1:21" ht="94.5" customHeight="1">
      <c r="A42" s="20"/>
      <c r="B42" s="58" t="s">
        <v>24</v>
      </c>
      <c r="C42" s="59"/>
      <c r="D42" s="60"/>
      <c r="E42" s="61"/>
      <c r="F42" s="71" t="s">
        <v>100</v>
      </c>
      <c r="G42" s="72"/>
      <c r="H42" s="72"/>
      <c r="I42" s="73"/>
      <c r="J42" s="40" t="s">
        <v>51</v>
      </c>
      <c r="K42" s="41"/>
      <c r="L42" s="42" t="s">
        <v>101</v>
      </c>
      <c r="M42" s="44"/>
      <c r="N42" s="44"/>
      <c r="O42" s="44"/>
      <c r="P42" s="25">
        <v>1</v>
      </c>
      <c r="Q42" s="20"/>
      <c r="R42" s="20"/>
      <c r="S42" s="20"/>
      <c r="T42" s="20"/>
      <c r="U42" s="20"/>
    </row>
    <row r="43" spans="1:21" ht="110.25" customHeight="1" thickBot="1">
      <c r="A43" s="20"/>
      <c r="B43" s="37" t="s">
        <v>102</v>
      </c>
      <c r="C43" s="38"/>
      <c r="D43" s="38"/>
      <c r="E43" s="38"/>
      <c r="F43" s="38"/>
      <c r="G43" s="38"/>
      <c r="H43" s="38"/>
      <c r="I43" s="38"/>
      <c r="J43" s="38"/>
      <c r="K43" s="38"/>
      <c r="L43" s="38"/>
      <c r="M43" s="38"/>
      <c r="N43" s="38"/>
      <c r="O43" s="39"/>
      <c r="P43" s="26">
        <f>(SUM(P38:P42)*100)/15</f>
        <v>53.333333333333336</v>
      </c>
      <c r="Q43" s="20"/>
      <c r="R43" s="20"/>
      <c r="S43" s="20"/>
      <c r="T43" s="20"/>
      <c r="U43" s="20"/>
    </row>
    <row r="44" spans="1:21" ht="27.75" customHeight="1">
      <c r="A44" s="20"/>
      <c r="B44" s="84" t="s">
        <v>22</v>
      </c>
      <c r="C44" s="85"/>
      <c r="D44" s="85"/>
      <c r="E44" s="85"/>
      <c r="F44" s="85"/>
      <c r="G44" s="85"/>
      <c r="H44" s="85"/>
      <c r="I44" s="85"/>
      <c r="J44" s="85"/>
      <c r="K44" s="85"/>
      <c r="L44" s="85"/>
      <c r="M44" s="85"/>
      <c r="N44" s="85"/>
      <c r="O44" s="86"/>
      <c r="P44" s="53" t="s">
        <v>25</v>
      </c>
      <c r="Q44" s="20"/>
      <c r="R44" s="20"/>
      <c r="S44" s="20"/>
      <c r="T44" s="20"/>
      <c r="U44" s="20"/>
    </row>
    <row r="45" spans="1:21" ht="15.75" customHeight="1">
      <c r="A45" s="20"/>
      <c r="B45" s="76" t="s">
        <v>27</v>
      </c>
      <c r="C45" s="77"/>
      <c r="D45" s="77"/>
      <c r="E45" s="78"/>
      <c r="F45" s="55" t="s">
        <v>8</v>
      </c>
      <c r="G45" s="56"/>
      <c r="H45" s="56"/>
      <c r="I45" s="57"/>
      <c r="J45" s="64" t="s">
        <v>9</v>
      </c>
      <c r="K45" s="57"/>
      <c r="L45" s="64" t="s">
        <v>10</v>
      </c>
      <c r="M45" s="56"/>
      <c r="N45" s="56"/>
      <c r="O45" s="56"/>
      <c r="P45" s="54"/>
      <c r="Q45" s="20"/>
      <c r="R45" s="20"/>
      <c r="S45" s="20"/>
      <c r="T45" s="20"/>
      <c r="U45" s="20"/>
    </row>
    <row r="46" spans="1:21" ht="60" customHeight="1">
      <c r="A46" s="20"/>
      <c r="B46" s="79" t="s">
        <v>23</v>
      </c>
      <c r="C46" s="80"/>
      <c r="D46" s="80"/>
      <c r="E46" s="81"/>
      <c r="F46" s="75" t="s">
        <v>53</v>
      </c>
      <c r="G46" s="69"/>
      <c r="H46" s="69"/>
      <c r="I46" s="70"/>
      <c r="J46" s="40" t="s">
        <v>51</v>
      </c>
      <c r="K46" s="41"/>
      <c r="L46" s="42" t="s">
        <v>64</v>
      </c>
      <c r="M46" s="44"/>
      <c r="N46" s="44"/>
      <c r="O46" s="44"/>
      <c r="P46" s="23">
        <v>1</v>
      </c>
      <c r="Q46" s="20"/>
      <c r="R46" s="20"/>
      <c r="S46" s="20"/>
      <c r="T46" s="20"/>
      <c r="U46" s="20"/>
    </row>
    <row r="47" spans="1:21" ht="30.75" customHeight="1" thickBot="1">
      <c r="A47" s="20"/>
      <c r="B47" s="164" t="s">
        <v>108</v>
      </c>
      <c r="C47" s="165"/>
      <c r="D47" s="165"/>
      <c r="E47" s="165"/>
      <c r="F47" s="165"/>
      <c r="G47" s="165"/>
      <c r="H47" s="165"/>
      <c r="I47" s="165"/>
      <c r="J47" s="165"/>
      <c r="K47" s="165"/>
      <c r="L47" s="165"/>
      <c r="M47" s="165"/>
      <c r="N47" s="165"/>
      <c r="O47" s="166"/>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password="C066" sheet="1" objects="1" scenarios="1"/>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8"/>
  <sheetViews>
    <sheetView zoomScale="80" zoomScaleNormal="80" zoomScalePageLayoutView="0" workbookViewId="0" topLeftCell="A1">
      <selection activeCell="I6" sqref="I6:K6"/>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214843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200" t="s">
        <v>32</v>
      </c>
      <c r="C2" s="201"/>
      <c r="D2" s="201"/>
      <c r="E2" s="200" t="s">
        <v>31</v>
      </c>
      <c r="F2" s="210"/>
      <c r="G2" s="20"/>
      <c r="H2" s="8" t="s">
        <v>35</v>
      </c>
      <c r="I2" s="211" t="s">
        <v>33</v>
      </c>
      <c r="J2" s="212"/>
      <c r="K2" s="213"/>
      <c r="L2" s="7" t="s">
        <v>40</v>
      </c>
      <c r="M2" s="21"/>
      <c r="N2" s="20"/>
      <c r="O2" s="20"/>
      <c r="P2" s="20"/>
      <c r="Q2" s="20"/>
      <c r="R2" s="20"/>
    </row>
    <row r="3" spans="1:18" ht="15.75" customHeight="1">
      <c r="A3" s="20"/>
      <c r="B3" s="31" t="s">
        <v>44</v>
      </c>
      <c r="C3" s="5"/>
      <c r="D3" s="15" t="s">
        <v>28</v>
      </c>
      <c r="E3" s="204" t="s">
        <v>46</v>
      </c>
      <c r="F3" s="205"/>
      <c r="G3" s="20"/>
      <c r="H3" s="9" t="s">
        <v>36</v>
      </c>
      <c r="I3" s="214">
        <f>'Evaluación PDGRD'!P25</f>
        <v>90.47619047619048</v>
      </c>
      <c r="J3" s="215"/>
      <c r="K3" s="216"/>
      <c r="L3" s="14">
        <f>I3*25%</f>
        <v>22.61904761904762</v>
      </c>
      <c r="M3" s="22"/>
      <c r="N3" s="20"/>
      <c r="O3" s="20"/>
      <c r="P3" s="20"/>
      <c r="Q3" s="20"/>
      <c r="R3" s="20"/>
    </row>
    <row r="4" spans="1:18" ht="15.75" customHeight="1">
      <c r="A4" s="20"/>
      <c r="B4" s="32" t="s">
        <v>43</v>
      </c>
      <c r="C4" s="4"/>
      <c r="D4" s="16" t="s">
        <v>29</v>
      </c>
      <c r="E4" s="206" t="s">
        <v>47</v>
      </c>
      <c r="F4" s="207"/>
      <c r="G4" s="20"/>
      <c r="H4" s="10" t="s">
        <v>37</v>
      </c>
      <c r="I4" s="217">
        <f>'Evaluación PDGRD'!P35</f>
        <v>94.44444444444444</v>
      </c>
      <c r="J4" s="218"/>
      <c r="K4" s="219"/>
      <c r="L4" s="14">
        <f>I4*25%</f>
        <v>23.61111111111111</v>
      </c>
      <c r="M4" s="22"/>
      <c r="N4" s="20"/>
      <c r="O4" s="20"/>
      <c r="P4" s="20"/>
      <c r="Q4" s="20"/>
      <c r="R4" s="20"/>
    </row>
    <row r="5" spans="1:18" ht="15.75" customHeight="1" thickBot="1">
      <c r="A5" s="20"/>
      <c r="B5" s="33" t="s">
        <v>42</v>
      </c>
      <c r="C5" s="6"/>
      <c r="D5" s="17" t="s">
        <v>30</v>
      </c>
      <c r="E5" s="208" t="s">
        <v>48</v>
      </c>
      <c r="F5" s="209"/>
      <c r="G5" s="20"/>
      <c r="H5" s="11" t="s">
        <v>39</v>
      </c>
      <c r="I5" s="217">
        <f>'Evaluación PDGRD'!P43</f>
        <v>53.333333333333336</v>
      </c>
      <c r="J5" s="218"/>
      <c r="K5" s="219"/>
      <c r="L5" s="14">
        <f>I5*25%</f>
        <v>13.333333333333334</v>
      </c>
      <c r="M5" s="22"/>
      <c r="N5" s="20"/>
      <c r="O5" s="20"/>
      <c r="P5" s="20"/>
      <c r="Q5" s="20"/>
      <c r="R5" s="20"/>
    </row>
    <row r="6" spans="1:18" ht="15.75" customHeight="1" thickBot="1">
      <c r="A6" s="20"/>
      <c r="B6" s="20"/>
      <c r="C6" s="20"/>
      <c r="D6" s="20"/>
      <c r="E6" s="20"/>
      <c r="F6" s="20"/>
      <c r="G6" s="20"/>
      <c r="H6" s="12" t="s">
        <v>38</v>
      </c>
      <c r="I6" s="220">
        <f>'Evaluación PDGRD'!P47</f>
        <v>33.333333333333336</v>
      </c>
      <c r="J6" s="221"/>
      <c r="K6" s="222"/>
      <c r="L6" s="14">
        <f>I6*25%</f>
        <v>8.333333333333334</v>
      </c>
      <c r="M6" s="22"/>
      <c r="N6" s="20"/>
      <c r="O6" s="20"/>
      <c r="P6" s="20"/>
      <c r="Q6" s="20"/>
      <c r="R6" s="20"/>
    </row>
    <row r="7" spans="1:18" ht="15.75" customHeight="1" thickBot="1">
      <c r="A7" s="20"/>
      <c r="B7" s="20"/>
      <c r="C7" s="20"/>
      <c r="D7" s="20"/>
      <c r="E7" s="18" t="s">
        <v>65</v>
      </c>
      <c r="F7" s="29">
        <f>L7</f>
        <v>67.8968253968254</v>
      </c>
      <c r="G7" s="20"/>
      <c r="H7" s="21"/>
      <c r="I7" s="202" t="s">
        <v>34</v>
      </c>
      <c r="J7" s="203"/>
      <c r="K7" s="203"/>
      <c r="L7" s="13">
        <f>SUM(L3:L6)</f>
        <v>67.8968253968254</v>
      </c>
      <c r="M7" s="21"/>
      <c r="N7" s="20"/>
      <c r="O7" s="20"/>
      <c r="P7" s="20"/>
      <c r="Q7" s="20"/>
      <c r="R7" s="20"/>
    </row>
    <row r="8" spans="1:18" ht="15.75" customHeight="1" thickBot="1">
      <c r="A8" s="20"/>
      <c r="B8" s="20"/>
      <c r="C8" s="20"/>
      <c r="D8" s="20"/>
      <c r="E8" s="19" t="s">
        <v>66</v>
      </c>
      <c r="F8" s="30">
        <f>100-F7</f>
        <v>32.103174603174594</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88" t="s">
        <v>49</v>
      </c>
      <c r="C24" s="189"/>
      <c r="D24" s="189"/>
      <c r="E24" s="189"/>
      <c r="F24" s="189"/>
      <c r="G24" s="189"/>
      <c r="H24" s="189"/>
      <c r="I24" s="189"/>
      <c r="J24" s="189"/>
      <c r="K24" s="189"/>
      <c r="L24" s="190"/>
      <c r="M24" s="20"/>
      <c r="N24" s="20"/>
      <c r="O24" s="20"/>
      <c r="P24" s="20"/>
      <c r="Q24" s="20"/>
      <c r="R24" s="20"/>
    </row>
    <row r="25" spans="2:12" ht="15.75" customHeight="1">
      <c r="B25" s="191" t="s">
        <v>78</v>
      </c>
      <c r="C25" s="192"/>
      <c r="D25" s="192"/>
      <c r="E25" s="192"/>
      <c r="F25" s="192"/>
      <c r="G25" s="192"/>
      <c r="H25" s="192"/>
      <c r="I25" s="192"/>
      <c r="J25" s="192"/>
      <c r="K25" s="192"/>
      <c r="L25" s="193"/>
    </row>
    <row r="26" spans="2:12" ht="15.75" customHeight="1">
      <c r="B26" s="194"/>
      <c r="C26" s="195"/>
      <c r="D26" s="195"/>
      <c r="E26" s="195"/>
      <c r="F26" s="195"/>
      <c r="G26" s="195"/>
      <c r="H26" s="195"/>
      <c r="I26" s="195"/>
      <c r="J26" s="195"/>
      <c r="K26" s="195"/>
      <c r="L26" s="196"/>
    </row>
    <row r="27" spans="2:12" ht="15.75" customHeight="1">
      <c r="B27" s="194"/>
      <c r="C27" s="195"/>
      <c r="D27" s="195"/>
      <c r="E27" s="195"/>
      <c r="F27" s="195"/>
      <c r="G27" s="195"/>
      <c r="H27" s="195"/>
      <c r="I27" s="195"/>
      <c r="J27" s="195"/>
      <c r="K27" s="195"/>
      <c r="L27" s="196"/>
    </row>
    <row r="28" spans="2:12" ht="15.75" customHeight="1" thickBot="1">
      <c r="B28" s="197"/>
      <c r="C28" s="198"/>
      <c r="D28" s="198"/>
      <c r="E28" s="198"/>
      <c r="F28" s="198"/>
      <c r="G28" s="198"/>
      <c r="H28" s="198"/>
      <c r="I28" s="198"/>
      <c r="J28" s="198"/>
      <c r="K28" s="198"/>
      <c r="L28" s="199"/>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sheet="1" objects="1" scenarios="1"/>
  <mergeCells count="13">
    <mergeCell ref="B24:L24"/>
    <mergeCell ref="B25:L28"/>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2021-06-04T20:49:18Z</dcterms:modified>
  <cp:category/>
  <cp:version/>
  <cp:contentType/>
  <cp:contentStatus/>
</cp:coreProperties>
</file>