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76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<sst xmlns="http://schemas.openxmlformats.org/spreadsheetml/2006/main" count="269" uniqueCount="105">
  <si>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</si>
  <si>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</si>
  <si>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</si>
  <si>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</si>
  <si>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</si>
  <si>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</si>
  <si>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</si>
  <si>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</si>
  <si>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</si>
  <si>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</si>
  <si>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</si>
  <si>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</si>
  <si>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</si>
  <si>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</si>
  <si>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</si>
  <si>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</si>
  <si>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</si>
  <si>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</si>
  <si>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</si>
  <si>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</si>
  <si>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</si>
  <si>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</si>
  <si>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</si>
  <si>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</si>
  <si>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</si>
  <si>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</si>
  <si>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</si>
  <si>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</si>
  <si>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NACIONAL PARA LA GESTIÓN DEL RIESGO DE DESASTRES</t>
  </si>
  <si>
    <t>Avenida Calle 26 No 92-32 Edificio Gold 4, piso 2, Bogotá D.C.</t>
  </si>
  <si>
    <t>www.gestiondelriesgo.gov.co</t>
  </si>
  <si>
    <t>30091500
30091500
31161509 
31161500
27111900 
40171500
39121600</t>
  </si>
  <si>
    <t>Adquisicion de herrramientas de mano para el funcionamiento de la UNGRD</t>
  </si>
  <si>
    <t>Minima Cuantia</t>
  </si>
  <si>
    <t>Angela Gómez
Coordinadora Administrativa
tel: 3202376149
angela.gomez@gestiondelriesgo.gov.co</t>
  </si>
  <si>
    <t>NO</t>
  </si>
  <si>
    <t>febrero</t>
  </si>
  <si>
    <t>Diana Londoño
Jefe Oficina Asesora de Comunicaciones
tel: 3202407217
diana.londono@gestiondelriesgo.gov.co</t>
  </si>
  <si>
    <t xml:space="preserve">Adquisicion de una camara de video para las labores de la Oficina Asesora de Comunicaciones </t>
  </si>
  <si>
    <t>marzo</t>
  </si>
  <si>
    <t>44101809
44103105
44112007
44121503
44121615
44121618
44121619
44121625
44121630
44121706</t>
  </si>
  <si>
    <t>Suministro a precios fijos elementos de oficina, papeleria, tonners, audiovisuales y accesorios para a atender las necesidades de la UNGRD</t>
  </si>
  <si>
    <t>Selección abreviada subasta inversa</t>
  </si>
  <si>
    <t xml:space="preserve">Menor Cuantia </t>
  </si>
  <si>
    <t>84131500
84131600</t>
  </si>
  <si>
    <t>Contratar la prestación del servicio de vigilancia y seguridad privada para la adecuada protección de los bienes muebles e inmuebles de la UNGRD de los cuales sea o fuere legalmente responsable durante el proceso de adecuación de la nueva sede de la entidad ubicada en la Avenida Calle 26 No. 92 – 32, del segundo (2) piso del Edificio Gold 4 del proyecto Conecta.</t>
  </si>
  <si>
    <t>Contratar la prestación del servicio de vigilancia y seguridad privada para la adecuada protección de los bienes muebles e inmuebles de la UNGRD en la sede ubicada Avenida Calle 26 No. 92 – 32, del segundo (2) piso del Edificio Gold 4 del proyecto Conecta.</t>
  </si>
  <si>
    <t>Contratar el servicio integral de transporte de carga para mudanza con suministro de elementos de embalaje incluido el personal requerido para el  traslado de  los bienes de las diferentes dependencias de la UNGRD</t>
  </si>
  <si>
    <t>Contratar la prestación del servicio de mensajería motorizada, con equipo de comunicación, a través del cual se realice la entrega de la correspondencia generada y remitida por la entidad dentro de la ciudad de Bogotá.</t>
  </si>
  <si>
    <t>Contratación servicio canal dedicado 30 MEGAS para la UNGRD y 20 MEGAS para la sala de crisis del SNGRD</t>
  </si>
  <si>
    <t>Arrendamiento de equipos de computo, impresoras y scaners</t>
  </si>
  <si>
    <t>Adquisición de certificados de firma digital (13 tocken), para el manejo en el aplicativo SIIF</t>
  </si>
  <si>
    <t>enero</t>
  </si>
  <si>
    <t>Marzo</t>
  </si>
  <si>
    <t>Julio</t>
  </si>
  <si>
    <t>Mayo</t>
  </si>
  <si>
    <t>Agosto</t>
  </si>
  <si>
    <t>Menor Cuantia</t>
  </si>
  <si>
    <t>Licitación</t>
  </si>
  <si>
    <t>Luis Javier Barrera
Profesional Especializado
Secretarría General
Tel:3202407468
luis.barrera@gestiondelriesgo.gov.co</t>
  </si>
  <si>
    <t>Fanny Torres
Coordinadora Talento Humano
tel: 3202374891
fanny.torres@gestiondelriesgo.gov.co</t>
  </si>
  <si>
    <t>Margarita Arias
Coordinadora Cooperación Internacional
margarita.arias@gestiondelriesgo.gov.co</t>
  </si>
  <si>
    <t>Paulina Hernandez
Coordinadora Apoyo Financiero y Contable
paulina.hernandez@gestiondelriesgo.gov.co</t>
  </si>
  <si>
    <t>SI</t>
  </si>
  <si>
    <t xml:space="preserve"> 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t>
  </si>
  <si>
    <t>Misión</t>
  </si>
  <si>
    <t>Visión</t>
  </si>
  <si>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</si>
  <si>
    <t>Angela Gómez</t>
  </si>
  <si>
    <t>2 meses</t>
  </si>
  <si>
    <t>Presupuesto General de la Nación</t>
  </si>
  <si>
    <t>NA</t>
  </si>
  <si>
    <t>No se han solicitado</t>
  </si>
  <si>
    <t>8 meses</t>
  </si>
  <si>
    <t>4 meses</t>
  </si>
  <si>
    <t>9 meses</t>
  </si>
  <si>
    <t>10 meses</t>
  </si>
  <si>
    <t>1 mes</t>
  </si>
  <si>
    <t>12 meses</t>
  </si>
  <si>
    <t>Abril</t>
  </si>
  <si>
    <t>Adquisicion de impresoras termicas para stickers de correspondencia y maquinas de plaqueteo</t>
  </si>
  <si>
    <t xml:space="preserve"> Relojes electrónicos para las actividades de la Entidad.</t>
  </si>
  <si>
    <t>Contratacion de servicios integrales de aseo y cafeteria para las instalaciones y atención a funcioanrios de la entidad</t>
  </si>
  <si>
    <t>Contratar el mantenimiento preventivo y correctivo de los equipos e instalaciones de la UNGRD</t>
  </si>
  <si>
    <t>6 meses</t>
  </si>
  <si>
    <t>Menor Cuantía</t>
  </si>
  <si>
    <t>Contratar los servicios de mantenimiento correctivo, incluyendo materiales, adecuación y reparaciones locativas de las instalaciones de la Unidad Nacional para la Gestión del Riesgo de Desastres ubicadas en la Cra. 32 # 12 - 81 piso 4 edif. Laboratorio, en las condiciones, técnicas y de calidad exigidas por la entidad con el fin de hacer la devolución del inmueble en los términos acordados en el convenio con la Secretaría Distrital de Salud.</t>
  </si>
  <si>
    <t>20 dias</t>
  </si>
  <si>
    <t>7 meses</t>
  </si>
  <si>
    <t>Contrato de servicios de alquiler de cuentas de correo electrónico a través de la plataforma Google Apps</t>
  </si>
  <si>
    <t>Realizar la instalación y Configuración de la última milla, del  transceiver y realizar pruebas de ruteo de comunicaciones de la UNGRD, así como configurar las direcciones IP Públicas en router para el servicio de internet de la UNGRD, el Acces Point y direcciones IP para dar acceso a la red inalámbrica de la UNGRD, como también estabilizar y hacer  pruebas del ancho de banda del servicio de Internet de la UNRGRD en la nueva sede.</t>
  </si>
  <si>
    <t>4 dias</t>
  </si>
  <si>
    <t>Contratar el suministro de materiales impresos, litográficos e impresión de informacion institucional de la UNGRD</t>
  </si>
  <si>
    <t>Contratación  de seguros para proteger bienes e intereses de la UNGRD</t>
  </si>
  <si>
    <t>Acuerdo marco de precios para compra de SOAT de la UNGRD</t>
  </si>
  <si>
    <t>Acuerdo marco</t>
  </si>
  <si>
    <t>Contratar el suministro de tiquetes aereos necesarios para el desplazamiento de los funcionarios de la UNGRD -  tiquetes al interior y exterior</t>
  </si>
  <si>
    <t>Contratar el servicio de fotocopiado y scanner con suministro de materiales</t>
  </si>
  <si>
    <t xml:space="preserve">Prestar servicio para desarrollar el plan bienestar de los funcionarios de la UNGRD </t>
  </si>
  <si>
    <t>Suministro de bonos para la dotación de los funcionarios públicos de la Unidad Nacional para la Gestión del Riesgo de Desastres, redimibles en vestido de labor y calzado</t>
  </si>
  <si>
    <t>Traducción Oficial Ley 1523 de 2012</t>
  </si>
  <si>
    <t>Mínima Cuantía</t>
  </si>
  <si>
    <t>Diagramación e Impresión en Inglés Ley 1523 de 2012 (500 ejemplares)</t>
  </si>
  <si>
    <t>31 de mayo</t>
  </si>
  <si>
    <t>Mínima cuantía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</si>
</sst>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
    <numFmt numFmtId="174" formatCode="[$-240A]dddd\,\ dd&quot; de &quot;mmmm&quot; de &quot;yyyy"/>
    <numFmt numFmtId="175" formatCode="[$-240A]h:mm:ss\ AM/PM"/>
    <numFmt numFmtId="176" formatCode="&quot;$&quot;#,##0.00"/>
    <numFmt numFmtId="177" formatCode="_(&quot;$&quot;\ * #,##0.000_);_(&quot;$&quot;\ * \(#,##0.000\);_(&quot;$&quot;\ * &quot;-&quot;??_);_(@_)"/>
    <numFmt numFmtId="178" formatCode="_(&quot;$&quot;\ * #,##0.0_);_(&quot;$&quot;\ * \(#,##0.0\);_(&quot;$&quot;\ * &quot;-&quot;??_);_(@_)"/>
  </numFmts>
  <fonts count="41">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sz val="12"/>
      <color indexed="8"/>
      <name val="Arial Narrow"/>
      <family val="2"/>
    </font>
    <font>
      <sz val="11"/>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left>
      <right style="thin">
        <color theme="1"/>
      </right>
      <top style="thin">
        <color theme="1"/>
      </top>
      <bottom style="thin">
        <color theme="1"/>
      </bottom>
    </border>
    <border>
      <left style="thin"/>
      <right style="thin"/>
      <top style="thin"/>
      <bottom style="thin"/>
    </border>
    <border>
      <left style="thin">
        <color theme="1"/>
      </left>
      <right>
        <color indexed="63"/>
      </right>
      <top style="thin">
        <color theme="1"/>
      </top>
      <bottom style="thin">
        <color theme="1"/>
      </bottom>
    </border>
    <border>
      <left>
        <color indexed="63"/>
      </left>
      <right style="thin"/>
      <top style="thin"/>
      <bottom style="thin"/>
    </border>
    <border>
      <left style="thin">
        <color theme="1"/>
      </left>
      <right style="thin">
        <color theme="1"/>
      </right>
      <top style="thin">
        <color theme="1"/>
      </top>
      <bottom/>
    </border>
    <border>
      <left style="thin"/>
      <right style="thin">
        <color theme="1"/>
      </right>
      <top style="thin"/>
      <bottom style="thin"/>
    </border>
    <border>
      <left>
        <color indexed="63"/>
      </left>
      <right style="thin">
        <color theme="1"/>
      </right>
      <top style="thin">
        <color theme="1"/>
      </top>
      <bottom style="thin">
        <color theme="1"/>
      </bottom>
    </border>
    <border>
      <left style="thin">
        <color theme="1"/>
      </left>
      <right style="thin">
        <color theme="1"/>
      </right>
      <top style="thin"/>
      <bottom>
        <color indexed="63"/>
      </bottom>
    </border>
    <border>
      <left style="thin">
        <color theme="1"/>
      </left>
      <right style="thin"/>
      <top style="thin"/>
      <bottom>
        <color indexed="63"/>
      </bottom>
    </border>
    <border>
      <left>
        <color indexed="63"/>
      </left>
      <right style="thin">
        <color theme="1"/>
      </right>
      <top style="thin">
        <color theme="1"/>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9" fillId="0" borderId="11" xfId="45" applyBorder="1" applyAlignment="1" quotePrefix="1">
      <alignment wrapText="1"/>
    </xf>
    <xf numFmtId="0" fontId="22" fillId="23" borderId="12" xfId="38" applyBorder="1" applyAlignment="1">
      <alignment horizontal="left" wrapText="1"/>
    </xf>
    <xf numFmtId="14" fontId="0" fillId="0" borderId="14" xfId="0" applyNumberFormat="1" applyBorder="1" applyAlignment="1">
      <alignment wrapText="1"/>
    </xf>
    <xf numFmtId="0" fontId="38" fillId="0" borderId="0" xfId="0" applyFont="1" applyAlignment="1">
      <alignment/>
    </xf>
    <xf numFmtId="0" fontId="22" fillId="23" borderId="13" xfId="38" applyBorder="1" applyAlignment="1">
      <alignment wrapText="1"/>
    </xf>
    <xf numFmtId="0" fontId="0" fillId="0" borderId="0" xfId="0" applyAlignment="1">
      <alignment/>
    </xf>
    <xf numFmtId="0" fontId="38" fillId="0" borderId="0" xfId="0" applyFont="1" applyAlignment="1">
      <alignment wrapText="1"/>
    </xf>
    <xf numFmtId="0" fontId="22" fillId="23" borderId="12" xfId="38" applyBorder="1" applyAlignment="1">
      <alignment wrapText="1"/>
    </xf>
    <xf numFmtId="0" fontId="22" fillId="23" borderId="15" xfId="38" applyBorder="1" applyAlignment="1">
      <alignment wrapText="1"/>
    </xf>
    <xf numFmtId="0" fontId="0" fillId="0" borderId="16" xfId="0" applyBorder="1" applyAlignment="1">
      <alignment wrapText="1"/>
    </xf>
    <xf numFmtId="0" fontId="22" fillId="23" borderId="15" xfId="38" applyBorder="1" applyAlignment="1">
      <alignment horizontal="left" wrapText="1"/>
    </xf>
    <xf numFmtId="172" fontId="0" fillId="0" borderId="11" xfId="0" applyNumberFormat="1" applyBorder="1" applyAlignment="1">
      <alignment wrapText="1"/>
    </xf>
    <xf numFmtId="0" fontId="0" fillId="0" borderId="0" xfId="0" applyFill="1" applyAlignment="1">
      <alignment wrapText="1"/>
    </xf>
    <xf numFmtId="0" fontId="0" fillId="0" borderId="0" xfId="0" applyFill="1" applyBorder="1" applyAlignment="1">
      <alignment horizontal="center" wrapText="1"/>
    </xf>
    <xf numFmtId="0" fontId="0" fillId="0" borderId="0" xfId="0" applyAlignment="1">
      <alignment horizontal="center" vertical="center" wrapText="1"/>
    </xf>
    <xf numFmtId="0" fontId="22" fillId="23" borderId="15" xfId="38" applyBorder="1" applyAlignment="1">
      <alignment horizontal="center" vertical="center" wrapText="1"/>
    </xf>
    <xf numFmtId="173" fontId="0" fillId="0" borderId="0" xfId="0" applyNumberFormat="1" applyAlignment="1">
      <alignment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39" fillId="5" borderId="25" xfId="0" applyFont="1" applyFill="1" applyBorder="1" applyAlignment="1">
      <alignment horizontal="center" vertical="center" wrapText="1"/>
    </xf>
    <xf numFmtId="0" fontId="39" fillId="5" borderId="25" xfId="0" applyFont="1" applyFill="1" applyBorder="1" applyAlignment="1">
      <alignment vertical="center" wrapText="1"/>
    </xf>
    <xf numFmtId="0" fontId="39" fillId="5" borderId="25" xfId="0" applyFont="1" applyFill="1" applyBorder="1" applyAlignment="1">
      <alignment horizontal="center" vertical="center"/>
    </xf>
    <xf numFmtId="0" fontId="0" fillId="5" borderId="26" xfId="0" applyFill="1" applyBorder="1" applyAlignment="1">
      <alignment horizontal="center" vertical="center" wrapText="1"/>
    </xf>
    <xf numFmtId="0" fontId="39" fillId="5" borderId="25" xfId="0" applyFont="1" applyFill="1" applyBorder="1" applyAlignment="1">
      <alignment horizontal="left" vertical="center" wrapText="1"/>
    </xf>
    <xf numFmtId="0" fontId="0" fillId="5" borderId="26" xfId="0" applyFill="1" applyBorder="1" applyAlignment="1">
      <alignment wrapText="1"/>
    </xf>
    <xf numFmtId="173" fontId="39" fillId="5" borderId="25" xfId="0" applyNumberFormat="1" applyFont="1" applyFill="1" applyBorder="1" applyAlignment="1">
      <alignment vertical="center"/>
    </xf>
    <xf numFmtId="0" fontId="39" fillId="0" borderId="25" xfId="0" applyFont="1" applyFill="1" applyBorder="1" applyAlignment="1">
      <alignment horizontal="center" vertical="center"/>
    </xf>
    <xf numFmtId="0" fontId="39" fillId="0" borderId="25" xfId="0" applyFont="1" applyFill="1" applyBorder="1" applyAlignment="1">
      <alignment vertical="center" wrapText="1"/>
    </xf>
    <xf numFmtId="0" fontId="39" fillId="0" borderId="27" xfId="0" applyFont="1" applyFill="1" applyBorder="1" applyAlignment="1">
      <alignment horizontal="center" vertical="center"/>
    </xf>
    <xf numFmtId="0" fontId="0" fillId="0" borderId="26" xfId="0" applyFill="1" applyBorder="1" applyAlignment="1">
      <alignment horizontal="center" vertical="center" wrapText="1"/>
    </xf>
    <xf numFmtId="0" fontId="39" fillId="0" borderId="26" xfId="0" applyFont="1" applyFill="1" applyBorder="1" applyAlignment="1">
      <alignment horizontal="left" vertical="center" wrapText="1"/>
    </xf>
    <xf numFmtId="0" fontId="0" fillId="0" borderId="28" xfId="0" applyFill="1" applyBorder="1" applyAlignment="1">
      <alignment wrapText="1"/>
    </xf>
    <xf numFmtId="173" fontId="39" fillId="0" borderId="25" xfId="0" applyNumberFormat="1" applyFont="1" applyFill="1" applyBorder="1" applyAlignment="1">
      <alignment vertical="center"/>
    </xf>
    <xf numFmtId="0" fontId="40" fillId="0" borderId="26" xfId="0" applyFont="1" applyFill="1" applyBorder="1" applyAlignment="1">
      <alignment horizontal="center" vertical="center" wrapText="1"/>
    </xf>
    <xf numFmtId="0" fontId="39" fillId="5" borderId="29" xfId="0" applyFont="1" applyFill="1" applyBorder="1" applyAlignment="1">
      <alignment horizontal="center" vertical="center"/>
    </xf>
    <xf numFmtId="0" fontId="0" fillId="5" borderId="26" xfId="0" applyFill="1" applyBorder="1" applyAlignment="1">
      <alignment horizontal="center" vertical="top" wrapText="1"/>
    </xf>
    <xf numFmtId="0" fontId="0" fillId="5" borderId="30" xfId="0" applyFill="1" applyBorder="1" applyAlignment="1">
      <alignment wrapText="1"/>
    </xf>
    <xf numFmtId="0" fontId="39" fillId="0" borderId="25" xfId="0" applyFont="1" applyFill="1" applyBorder="1" applyAlignment="1">
      <alignment horizontal="center" vertical="center" wrapText="1"/>
    </xf>
    <xf numFmtId="0" fontId="39" fillId="0" borderId="25" xfId="0" applyFont="1" applyFill="1" applyBorder="1" applyAlignment="1">
      <alignment horizontal="left" vertical="center" wrapText="1"/>
    </xf>
    <xf numFmtId="0" fontId="0" fillId="0" borderId="26" xfId="0" applyFill="1" applyBorder="1" applyAlignment="1">
      <alignment wrapText="1"/>
    </xf>
    <xf numFmtId="0" fontId="39" fillId="0" borderId="26" xfId="0" applyFont="1" applyFill="1" applyBorder="1" applyAlignment="1">
      <alignment horizontal="center" vertical="center" wrapText="1"/>
    </xf>
    <xf numFmtId="173" fontId="39" fillId="0" borderId="0" xfId="0" applyNumberFormat="1" applyFont="1" applyFill="1" applyBorder="1" applyAlignment="1">
      <alignment vertical="center"/>
    </xf>
    <xf numFmtId="173" fontId="39" fillId="0" borderId="26" xfId="0" applyNumberFormat="1" applyFont="1" applyFill="1" applyBorder="1" applyAlignment="1">
      <alignment vertical="center"/>
    </xf>
    <xf numFmtId="0" fontId="39" fillId="0" borderId="31" xfId="0" applyFont="1" applyFill="1" applyBorder="1" applyAlignment="1">
      <alignment horizontal="center" vertical="center" wrapText="1"/>
    </xf>
    <xf numFmtId="0" fontId="0" fillId="0" borderId="19" xfId="0" applyFill="1" applyBorder="1" applyAlignment="1">
      <alignment horizontal="center" vertical="center" wrapText="1"/>
    </xf>
    <xf numFmtId="0" fontId="39" fillId="0" borderId="29" xfId="0" applyFont="1" applyFill="1" applyBorder="1" applyAlignment="1">
      <alignment horizontal="center" vertical="center"/>
    </xf>
    <xf numFmtId="0" fontId="39" fillId="0" borderId="29" xfId="0" applyFont="1" applyFill="1" applyBorder="1" applyAlignment="1">
      <alignment horizontal="center" vertical="center" wrapText="1"/>
    </xf>
    <xf numFmtId="173" fontId="39" fillId="0" borderId="29" xfId="0" applyNumberFormat="1" applyFont="1" applyFill="1" applyBorder="1" applyAlignment="1">
      <alignment horizontal="center" vertical="center"/>
    </xf>
    <xf numFmtId="0" fontId="0" fillId="0" borderId="32" xfId="0" applyFill="1" applyBorder="1" applyAlignment="1">
      <alignment horizontal="center" vertical="center" wrapText="1"/>
    </xf>
    <xf numFmtId="0" fontId="0" fillId="0" borderId="32" xfId="0" applyFill="1" applyBorder="1" applyAlignment="1">
      <alignment horizontal="center" wrapText="1"/>
    </xf>
    <xf numFmtId="172" fontId="39" fillId="0" borderId="29" xfId="49" applyNumberFormat="1" applyFont="1" applyFill="1" applyBorder="1" applyAlignment="1">
      <alignment horizontal="center" vertical="center"/>
    </xf>
    <xf numFmtId="0" fontId="0" fillId="0" borderId="33" xfId="0" applyFill="1" applyBorder="1" applyAlignment="1">
      <alignment horizontal="center" vertical="center" wrapText="1"/>
    </xf>
    <xf numFmtId="173" fontId="39" fillId="0" borderId="34"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39" fillId="0" borderId="29" xfId="0" applyFont="1" applyFill="1" applyBorder="1" applyAlignment="1">
      <alignment horizontal="left" vertical="center" wrapText="1"/>
    </xf>
    <xf numFmtId="0" fontId="39" fillId="0" borderId="26" xfId="0" applyFont="1" applyFill="1" applyBorder="1" applyAlignment="1">
      <alignment vertical="center" wrapText="1"/>
    </xf>
    <xf numFmtId="0" fontId="39" fillId="0" borderId="35" xfId="0" applyFont="1" applyFill="1" applyBorder="1" applyAlignment="1">
      <alignment horizontal="center" vertical="center" wrapText="1"/>
    </xf>
    <xf numFmtId="0" fontId="0" fillId="0" borderId="28" xfId="0" applyFill="1" applyBorder="1" applyAlignment="1">
      <alignment horizontal="center" wrapText="1"/>
    </xf>
    <xf numFmtId="172" fontId="39" fillId="0" borderId="26" xfId="49" applyNumberFormat="1" applyFont="1" applyFill="1" applyBorder="1" applyAlignment="1">
      <alignment horizontal="center" vertical="center"/>
    </xf>
    <xf numFmtId="173" fontId="21" fillId="0" borderId="26" xfId="0" applyNumberFormat="1" applyFont="1" applyFill="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5"/>
  <sheetViews>
    <sheetView tabSelected="1" zoomScale="110" zoomScaleNormal="110" zoomScalePageLayoutView="80" workbookViewId="0" topLeftCell="A44">
      <selection activeCell="E48" sqref="E48"/>
    </sheetView>
  </sheetViews>
  <sheetFormatPr defaultColWidth="10.8515625" defaultRowHeight="15"/>
  <cols>
    <col min="1" max="1" width="10.8515625" style="1" customWidth="1"/>
    <col min="2" max="2" width="25.7109375" style="1" customWidth="1"/>
    <col min="3" max="3" width="66.421875" style="1" customWidth="1"/>
    <col min="4" max="4" width="15.140625" style="1" customWidth="1"/>
    <col min="5" max="5" width="15.140625" style="2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19</v>
      </c>
    </row>
    <row r="3" ht="15">
      <c r="B3" s="10"/>
    </row>
    <row r="4" ht="15.75" thickBot="1">
      <c r="B4" s="10" t="s">
        <v>0</v>
      </c>
    </row>
    <row r="5" spans="2:9" ht="15">
      <c r="B5" s="4" t="s">
        <v>1</v>
      </c>
      <c r="C5" s="5" t="s">
        <v>28</v>
      </c>
      <c r="F5" s="24" t="s">
        <v>26</v>
      </c>
      <c r="G5" s="25"/>
      <c r="H5" s="25"/>
      <c r="I5" s="26"/>
    </row>
    <row r="6" spans="2:9" ht="15">
      <c r="B6" s="2" t="s">
        <v>2</v>
      </c>
      <c r="C6" s="3" t="s">
        <v>29</v>
      </c>
      <c r="F6" s="27"/>
      <c r="G6" s="28"/>
      <c r="H6" s="28"/>
      <c r="I6" s="29"/>
    </row>
    <row r="7" spans="2:9" ht="15">
      <c r="B7" s="2" t="s">
        <v>3</v>
      </c>
      <c r="C7" s="6"/>
      <c r="F7" s="27"/>
      <c r="G7" s="28"/>
      <c r="H7" s="28"/>
      <c r="I7" s="29"/>
    </row>
    <row r="8" spans="2:9" ht="15">
      <c r="B8" s="2" t="s">
        <v>16</v>
      </c>
      <c r="C8" s="7" t="s">
        <v>30</v>
      </c>
      <c r="F8" s="27"/>
      <c r="G8" s="28"/>
      <c r="H8" s="28"/>
      <c r="I8" s="29"/>
    </row>
    <row r="9" spans="2:9" ht="120">
      <c r="B9" s="2" t="s">
        <v>65</v>
      </c>
      <c r="C9" s="3" t="s">
        <v>64</v>
      </c>
      <c r="F9" s="30"/>
      <c r="G9" s="31"/>
      <c r="H9" s="31"/>
      <c r="I9" s="32"/>
    </row>
    <row r="10" spans="2:9" ht="105">
      <c r="B10" s="2" t="s">
        <v>66</v>
      </c>
      <c r="C10" s="3" t="s">
        <v>67</v>
      </c>
      <c r="F10" s="20"/>
      <c r="G10" s="20"/>
      <c r="H10" s="20"/>
      <c r="I10" s="20"/>
    </row>
    <row r="11" spans="2:9" ht="15">
      <c r="B11" s="2" t="s">
        <v>4</v>
      </c>
      <c r="C11" s="3"/>
      <c r="F11" s="19"/>
      <c r="G11" s="19"/>
      <c r="H11" s="19"/>
      <c r="I11" s="19"/>
    </row>
    <row r="12" spans="2:9" ht="15">
      <c r="B12" s="2" t="s">
        <v>5</v>
      </c>
      <c r="C12" s="3" t="s">
        <v>68</v>
      </c>
      <c r="F12" s="24" t="s">
        <v>25</v>
      </c>
      <c r="G12" s="25"/>
      <c r="H12" s="25"/>
      <c r="I12" s="26"/>
    </row>
    <row r="13" spans="2:9" ht="15">
      <c r="B13" s="2" t="s">
        <v>22</v>
      </c>
      <c r="C13" s="18">
        <v>966500000</v>
      </c>
      <c r="F13" s="27"/>
      <c r="G13" s="28"/>
      <c r="H13" s="28"/>
      <c r="I13" s="29"/>
    </row>
    <row r="14" spans="2:9" ht="30">
      <c r="B14" s="2" t="s">
        <v>23</v>
      </c>
      <c r="C14" s="18">
        <v>277212150</v>
      </c>
      <c r="F14" s="27"/>
      <c r="G14" s="28"/>
      <c r="H14" s="28"/>
      <c r="I14" s="29"/>
    </row>
    <row r="15" spans="2:9" ht="30">
      <c r="B15" s="2" t="s">
        <v>24</v>
      </c>
      <c r="C15" s="18">
        <v>27721215</v>
      </c>
      <c r="F15" s="27"/>
      <c r="G15" s="28"/>
      <c r="H15" s="28"/>
      <c r="I15" s="29"/>
    </row>
    <row r="16" spans="2:9" ht="30.75" thickBot="1">
      <c r="B16" s="16" t="s">
        <v>18</v>
      </c>
      <c r="C16" s="9">
        <v>41670</v>
      </c>
      <c r="F16" s="30"/>
      <c r="G16" s="31"/>
      <c r="H16" s="31"/>
      <c r="I16" s="32"/>
    </row>
    <row r="18" ht="15.75" thickBot="1">
      <c r="B18" s="10" t="s">
        <v>15</v>
      </c>
    </row>
    <row r="19" spans="2:12" ht="75" customHeight="1">
      <c r="B19" s="8" t="s">
        <v>27</v>
      </c>
      <c r="C19" s="15" t="s">
        <v>6</v>
      </c>
      <c r="D19" s="15" t="s">
        <v>17</v>
      </c>
      <c r="E19" s="22" t="s">
        <v>7</v>
      </c>
      <c r="F19" s="15" t="s">
        <v>8</v>
      </c>
      <c r="G19" s="15" t="s">
        <v>9</v>
      </c>
      <c r="H19" s="15" t="s">
        <v>10</v>
      </c>
      <c r="I19" s="15" t="s">
        <v>11</v>
      </c>
      <c r="J19" s="15" t="s">
        <v>12</v>
      </c>
      <c r="K19" s="15" t="s">
        <v>13</v>
      </c>
      <c r="L19" s="11" t="s">
        <v>14</v>
      </c>
    </row>
    <row r="20" spans="2:12" s="19" customFormat="1" ht="115.5">
      <c r="B20" s="51" t="s">
        <v>31</v>
      </c>
      <c r="C20" s="41" t="s">
        <v>32</v>
      </c>
      <c r="D20" s="40" t="s">
        <v>54</v>
      </c>
      <c r="E20" s="43" t="s">
        <v>69</v>
      </c>
      <c r="F20" s="52" t="s">
        <v>33</v>
      </c>
      <c r="G20" s="53" t="s">
        <v>70</v>
      </c>
      <c r="H20" s="46">
        <v>6000000</v>
      </c>
      <c r="I20" s="46">
        <v>6000000</v>
      </c>
      <c r="J20" s="40" t="s">
        <v>35</v>
      </c>
      <c r="K20" s="43" t="s">
        <v>71</v>
      </c>
      <c r="L20" s="51" t="s">
        <v>34</v>
      </c>
    </row>
    <row r="21" spans="2:12" s="19" customFormat="1" ht="66">
      <c r="B21" s="40">
        <v>45111829</v>
      </c>
      <c r="C21" s="41" t="s">
        <v>38</v>
      </c>
      <c r="D21" s="40" t="s">
        <v>79</v>
      </c>
      <c r="E21" s="43" t="s">
        <v>69</v>
      </c>
      <c r="F21" s="52" t="s">
        <v>33</v>
      </c>
      <c r="G21" s="53" t="s">
        <v>70</v>
      </c>
      <c r="H21" s="46">
        <v>8700000</v>
      </c>
      <c r="I21" s="46">
        <v>8700000</v>
      </c>
      <c r="J21" s="43" t="s">
        <v>35</v>
      </c>
      <c r="K21" s="43" t="s">
        <v>71</v>
      </c>
      <c r="L21" s="51" t="s">
        <v>37</v>
      </c>
    </row>
    <row r="22" spans="2:12" s="19" customFormat="1" ht="66">
      <c r="B22" s="40">
        <v>43233201</v>
      </c>
      <c r="C22" s="41" t="s">
        <v>81</v>
      </c>
      <c r="D22" s="40" t="s">
        <v>55</v>
      </c>
      <c r="E22" s="43" t="s">
        <v>77</v>
      </c>
      <c r="F22" s="52" t="s">
        <v>33</v>
      </c>
      <c r="G22" s="53" t="s">
        <v>70</v>
      </c>
      <c r="H22" s="46">
        <v>4074907</v>
      </c>
      <c r="I22" s="46">
        <v>4074907</v>
      </c>
      <c r="J22" s="43" t="s">
        <v>35</v>
      </c>
      <c r="K22" s="43" t="s">
        <v>71</v>
      </c>
      <c r="L22" s="51" t="s">
        <v>34</v>
      </c>
    </row>
    <row r="23" spans="2:12" s="19" customFormat="1" ht="66">
      <c r="B23" s="40">
        <v>45101501</v>
      </c>
      <c r="C23" s="41" t="s">
        <v>80</v>
      </c>
      <c r="D23" s="40" t="s">
        <v>39</v>
      </c>
      <c r="E23" s="43" t="s">
        <v>69</v>
      </c>
      <c r="F23" s="52" t="s">
        <v>33</v>
      </c>
      <c r="G23" s="53" t="s">
        <v>70</v>
      </c>
      <c r="H23" s="46">
        <v>5000000</v>
      </c>
      <c r="I23" s="46">
        <v>5000000</v>
      </c>
      <c r="J23" s="43" t="s">
        <v>35</v>
      </c>
      <c r="K23" s="43" t="s">
        <v>71</v>
      </c>
      <c r="L23" s="51" t="s">
        <v>34</v>
      </c>
    </row>
    <row r="24" spans="2:12" s="19" customFormat="1" ht="165">
      <c r="B24" s="51" t="s">
        <v>40</v>
      </c>
      <c r="C24" s="41" t="s">
        <v>41</v>
      </c>
      <c r="D24" s="40" t="s">
        <v>39</v>
      </c>
      <c r="E24" s="43" t="s">
        <v>73</v>
      </c>
      <c r="F24" s="52" t="s">
        <v>42</v>
      </c>
      <c r="G24" s="53" t="s">
        <v>70</v>
      </c>
      <c r="H24" s="46">
        <v>140000000</v>
      </c>
      <c r="I24" s="46">
        <v>140000000</v>
      </c>
      <c r="J24" s="43" t="s">
        <v>35</v>
      </c>
      <c r="K24" s="43" t="s">
        <v>71</v>
      </c>
      <c r="L24" s="51" t="s">
        <v>34</v>
      </c>
    </row>
    <row r="25" spans="2:12" s="19" customFormat="1" ht="66">
      <c r="B25" s="40">
        <v>76111601</v>
      </c>
      <c r="C25" s="41" t="s">
        <v>82</v>
      </c>
      <c r="D25" s="40" t="s">
        <v>39</v>
      </c>
      <c r="E25" s="43" t="s">
        <v>77</v>
      </c>
      <c r="F25" s="52" t="s">
        <v>33</v>
      </c>
      <c r="G25" s="53" t="s">
        <v>70</v>
      </c>
      <c r="H25" s="46">
        <v>14562316</v>
      </c>
      <c r="I25" s="46">
        <v>14562316</v>
      </c>
      <c r="J25" s="43" t="s">
        <v>35</v>
      </c>
      <c r="K25" s="43" t="s">
        <v>71</v>
      </c>
      <c r="L25" s="51" t="s">
        <v>34</v>
      </c>
    </row>
    <row r="26" spans="2:12" s="19" customFormat="1" ht="66">
      <c r="B26" s="40">
        <v>76111601</v>
      </c>
      <c r="C26" s="41" t="s">
        <v>82</v>
      </c>
      <c r="D26" s="40" t="s">
        <v>39</v>
      </c>
      <c r="E26" s="43" t="s">
        <v>73</v>
      </c>
      <c r="F26" s="52" t="s">
        <v>42</v>
      </c>
      <c r="G26" s="53" t="s">
        <v>70</v>
      </c>
      <c r="H26" s="46">
        <v>151936212</v>
      </c>
      <c r="I26" s="46">
        <v>101936212</v>
      </c>
      <c r="J26" s="43" t="s">
        <v>63</v>
      </c>
      <c r="K26" s="46" t="s">
        <v>72</v>
      </c>
      <c r="L26" s="51" t="s">
        <v>34</v>
      </c>
    </row>
    <row r="27" spans="2:12" s="19" customFormat="1" ht="99">
      <c r="B27" s="40">
        <v>72101507</v>
      </c>
      <c r="C27" s="41" t="s">
        <v>86</v>
      </c>
      <c r="D27" s="42" t="s">
        <v>36</v>
      </c>
      <c r="E27" s="43" t="s">
        <v>87</v>
      </c>
      <c r="F27" s="44" t="s">
        <v>33</v>
      </c>
      <c r="G27" s="45" t="s">
        <v>70</v>
      </c>
      <c r="H27" s="46">
        <v>27000000</v>
      </c>
      <c r="I27" s="46">
        <f>+H27</f>
        <v>27000000</v>
      </c>
      <c r="J27" s="54" t="s">
        <v>35</v>
      </c>
      <c r="K27" s="43" t="s">
        <v>71</v>
      </c>
      <c r="L27" s="47" t="str">
        <f>+L25</f>
        <v>Angela Gómez
Coordinadora Administrativa
tel: 3202376149
angela.gomez@gestiondelriesgo.gov.co</v>
      </c>
    </row>
    <row r="28" spans="2:12" s="19" customFormat="1" ht="66">
      <c r="B28" s="35"/>
      <c r="C28" s="41" t="s">
        <v>83</v>
      </c>
      <c r="D28" s="40" t="s">
        <v>54</v>
      </c>
      <c r="E28" s="43" t="s">
        <v>84</v>
      </c>
      <c r="F28" s="52" t="s">
        <v>85</v>
      </c>
      <c r="G28" s="53" t="s">
        <v>70</v>
      </c>
      <c r="H28" s="46">
        <v>120000000</v>
      </c>
      <c r="I28" s="46">
        <v>80000000</v>
      </c>
      <c r="J28" s="43" t="s">
        <v>63</v>
      </c>
      <c r="K28" s="55" t="s">
        <v>72</v>
      </c>
      <c r="L28" s="51" t="s">
        <v>34</v>
      </c>
    </row>
    <row r="29" spans="2:12" s="19" customFormat="1" ht="82.5">
      <c r="B29" s="40">
        <v>92101501</v>
      </c>
      <c r="C29" s="41" t="s">
        <v>45</v>
      </c>
      <c r="D29" s="40" t="s">
        <v>52</v>
      </c>
      <c r="E29" s="43" t="s">
        <v>74</v>
      </c>
      <c r="F29" s="52" t="s">
        <v>33</v>
      </c>
      <c r="G29" s="53" t="s">
        <v>70</v>
      </c>
      <c r="H29" s="46">
        <v>24000000</v>
      </c>
      <c r="I29" s="46">
        <v>24000000</v>
      </c>
      <c r="J29" s="43" t="s">
        <v>35</v>
      </c>
      <c r="K29" s="43" t="s">
        <v>71</v>
      </c>
      <c r="L29" s="51" t="s">
        <v>34</v>
      </c>
    </row>
    <row r="30" spans="2:12" s="19" customFormat="1" ht="66">
      <c r="B30" s="40">
        <v>92101501</v>
      </c>
      <c r="C30" s="41" t="s">
        <v>46</v>
      </c>
      <c r="D30" s="40" t="s">
        <v>55</v>
      </c>
      <c r="E30" s="43" t="s">
        <v>88</v>
      </c>
      <c r="F30" s="52" t="s">
        <v>43</v>
      </c>
      <c r="G30" s="53" t="s">
        <v>70</v>
      </c>
      <c r="H30" s="46">
        <v>136000000</v>
      </c>
      <c r="I30" s="46">
        <v>91000000</v>
      </c>
      <c r="J30" s="43" t="s">
        <v>63</v>
      </c>
      <c r="K30" s="46" t="s">
        <v>72</v>
      </c>
      <c r="L30" s="51" t="s">
        <v>34</v>
      </c>
    </row>
    <row r="31" spans="2:12" s="19" customFormat="1" ht="66">
      <c r="B31" s="40">
        <v>78101801</v>
      </c>
      <c r="C31" s="41" t="s">
        <v>47</v>
      </c>
      <c r="D31" s="40" t="s">
        <v>52</v>
      </c>
      <c r="E31" s="43" t="s">
        <v>69</v>
      </c>
      <c r="F31" s="52" t="s">
        <v>33</v>
      </c>
      <c r="G31" s="53" t="s">
        <v>70</v>
      </c>
      <c r="H31" s="46">
        <v>11760000</v>
      </c>
      <c r="I31" s="46">
        <v>11760000</v>
      </c>
      <c r="J31" s="43" t="s">
        <v>35</v>
      </c>
      <c r="K31" s="43" t="s">
        <v>71</v>
      </c>
      <c r="L31" s="51" t="s">
        <v>34</v>
      </c>
    </row>
    <row r="32" spans="2:12" s="19" customFormat="1" ht="66">
      <c r="B32" s="40">
        <v>81161601</v>
      </c>
      <c r="C32" s="41" t="s">
        <v>48</v>
      </c>
      <c r="D32" s="40" t="s">
        <v>39</v>
      </c>
      <c r="E32" s="43" t="s">
        <v>75</v>
      </c>
      <c r="F32" s="52" t="s">
        <v>33</v>
      </c>
      <c r="G32" s="53" t="s">
        <v>70</v>
      </c>
      <c r="H32" s="46">
        <v>18800000</v>
      </c>
      <c r="I32" s="46">
        <v>16050000</v>
      </c>
      <c r="J32" s="43" t="s">
        <v>63</v>
      </c>
      <c r="K32" s="56" t="s">
        <v>72</v>
      </c>
      <c r="L32" s="57" t="s">
        <v>34</v>
      </c>
    </row>
    <row r="33" spans="2:12" s="19" customFormat="1" ht="82.5">
      <c r="B33" s="40">
        <v>83121703</v>
      </c>
      <c r="C33" s="41" t="s">
        <v>89</v>
      </c>
      <c r="D33" s="40" t="s">
        <v>53</v>
      </c>
      <c r="E33" s="43" t="s">
        <v>76</v>
      </c>
      <c r="F33" s="52" t="s">
        <v>42</v>
      </c>
      <c r="G33" s="53" t="s">
        <v>70</v>
      </c>
      <c r="H33" s="46">
        <f>52627267+26000000</f>
        <v>78627267</v>
      </c>
      <c r="I33" s="46">
        <v>52627267</v>
      </c>
      <c r="J33" s="43" t="s">
        <v>63</v>
      </c>
      <c r="K33" s="56" t="s">
        <v>72</v>
      </c>
      <c r="L33" s="57" t="s">
        <v>59</v>
      </c>
    </row>
    <row r="34" spans="2:12" s="19" customFormat="1" ht="99">
      <c r="B34" s="40">
        <v>81112101</v>
      </c>
      <c r="C34" s="41" t="s">
        <v>90</v>
      </c>
      <c r="D34" s="42" t="s">
        <v>36</v>
      </c>
      <c r="E34" s="43" t="s">
        <v>91</v>
      </c>
      <c r="F34" s="44" t="s">
        <v>33</v>
      </c>
      <c r="G34" s="45" t="s">
        <v>70</v>
      </c>
      <c r="H34" s="46">
        <v>6380000</v>
      </c>
      <c r="I34" s="46">
        <v>6380000</v>
      </c>
      <c r="J34" s="58" t="s">
        <v>35</v>
      </c>
      <c r="K34" s="43" t="s">
        <v>71</v>
      </c>
      <c r="L34" s="51" t="s">
        <v>59</v>
      </c>
    </row>
    <row r="35" spans="2:12" s="19" customFormat="1" ht="66">
      <c r="B35" s="59">
        <v>93151509</v>
      </c>
      <c r="C35" s="60" t="s">
        <v>92</v>
      </c>
      <c r="D35" s="61" t="s">
        <v>54</v>
      </c>
      <c r="E35" s="62" t="s">
        <v>77</v>
      </c>
      <c r="F35" s="61" t="s">
        <v>57</v>
      </c>
      <c r="G35" s="63" t="s">
        <v>70</v>
      </c>
      <c r="H35" s="46">
        <v>45000000</v>
      </c>
      <c r="I35" s="64">
        <v>45000000</v>
      </c>
      <c r="J35" s="65" t="s">
        <v>35</v>
      </c>
      <c r="K35" s="43" t="s">
        <v>71</v>
      </c>
      <c r="L35" s="66" t="s">
        <v>37</v>
      </c>
    </row>
    <row r="36" spans="2:12" s="19" customFormat="1" ht="60">
      <c r="B36" s="48"/>
      <c r="C36" s="60" t="s">
        <v>97</v>
      </c>
      <c r="D36" s="61" t="s">
        <v>79</v>
      </c>
      <c r="E36" s="67" t="s">
        <v>75</v>
      </c>
      <c r="F36" s="52" t="s">
        <v>42</v>
      </c>
      <c r="G36" s="63" t="s">
        <v>70</v>
      </c>
      <c r="H36" s="46">
        <f>I36/2+I36</f>
        <v>52367460</v>
      </c>
      <c r="I36" s="46">
        <v>34911640</v>
      </c>
      <c r="J36" s="58" t="s">
        <v>35</v>
      </c>
      <c r="K36" s="43" t="s">
        <v>71</v>
      </c>
      <c r="L36" s="66"/>
    </row>
    <row r="37" spans="2:12" s="19" customFormat="1" ht="82.5">
      <c r="B37" s="40">
        <v>83121703</v>
      </c>
      <c r="C37" s="41" t="s">
        <v>49</v>
      </c>
      <c r="D37" s="40" t="s">
        <v>39</v>
      </c>
      <c r="E37" s="43" t="s">
        <v>76</v>
      </c>
      <c r="F37" s="52" t="s">
        <v>58</v>
      </c>
      <c r="G37" s="53" t="s">
        <v>70</v>
      </c>
      <c r="H37" s="46">
        <v>520500000</v>
      </c>
      <c r="I37" s="46">
        <v>370749147</v>
      </c>
      <c r="J37" s="43" t="s">
        <v>63</v>
      </c>
      <c r="K37" s="56" t="s">
        <v>72</v>
      </c>
      <c r="L37" s="57" t="s">
        <v>59</v>
      </c>
    </row>
    <row r="38" spans="2:12" s="19" customFormat="1" ht="66">
      <c r="B38" s="60" t="s">
        <v>44</v>
      </c>
      <c r="C38" s="68" t="s">
        <v>93</v>
      </c>
      <c r="D38" s="60" t="s">
        <v>54</v>
      </c>
      <c r="E38" s="62" t="s">
        <v>78</v>
      </c>
      <c r="F38" s="68" t="s">
        <v>57</v>
      </c>
      <c r="G38" s="63" t="s">
        <v>70</v>
      </c>
      <c r="H38" s="46">
        <v>102000000</v>
      </c>
      <c r="I38" s="46">
        <v>120000000</v>
      </c>
      <c r="J38" s="65" t="s">
        <v>35</v>
      </c>
      <c r="K38" s="43" t="s">
        <v>71</v>
      </c>
      <c r="L38" s="60" t="s">
        <v>34</v>
      </c>
    </row>
    <row r="39" spans="2:12" s="19" customFormat="1" ht="63">
      <c r="B39" s="54">
        <v>84131600</v>
      </c>
      <c r="C39" s="69" t="s">
        <v>94</v>
      </c>
      <c r="D39" s="70" t="s">
        <v>54</v>
      </c>
      <c r="E39" s="43" t="s">
        <v>84</v>
      </c>
      <c r="F39" s="44" t="s">
        <v>95</v>
      </c>
      <c r="G39" s="71" t="s">
        <v>70</v>
      </c>
      <c r="H39" s="72">
        <f>+I39</f>
        <v>10000000</v>
      </c>
      <c r="I39" s="73">
        <v>10000000</v>
      </c>
      <c r="J39" s="54" t="s">
        <v>35</v>
      </c>
      <c r="K39" s="43" t="s">
        <v>71</v>
      </c>
      <c r="L39" s="47" t="str">
        <f>+L38</f>
        <v>Angela Gómez
Coordinadora Administrativa
tel: 3202376149
angela.gomez@gestiondelriesgo.gov.co</v>
      </c>
    </row>
    <row r="40" spans="2:12" s="19" customFormat="1" ht="82.5">
      <c r="B40" s="40">
        <v>81112502</v>
      </c>
      <c r="C40" s="41" t="s">
        <v>50</v>
      </c>
      <c r="D40" s="40" t="s">
        <v>55</v>
      </c>
      <c r="E40" s="43" t="s">
        <v>88</v>
      </c>
      <c r="F40" s="52" t="s">
        <v>42</v>
      </c>
      <c r="G40" s="53" t="s">
        <v>70</v>
      </c>
      <c r="H40" s="46">
        <f>I40+99600000</f>
        <v>299203799</v>
      </c>
      <c r="I40" s="46">
        <v>199603799</v>
      </c>
      <c r="J40" s="43" t="s">
        <v>63</v>
      </c>
      <c r="K40" s="56" t="s">
        <v>72</v>
      </c>
      <c r="L40" s="51" t="s">
        <v>59</v>
      </c>
    </row>
    <row r="41" spans="2:12" s="19" customFormat="1" ht="66">
      <c r="B41" s="40">
        <v>90121502</v>
      </c>
      <c r="C41" s="41" t="s">
        <v>96</v>
      </c>
      <c r="D41" s="40" t="s">
        <v>79</v>
      </c>
      <c r="E41" s="43" t="s">
        <v>88</v>
      </c>
      <c r="F41" s="52" t="s">
        <v>58</v>
      </c>
      <c r="G41" s="53" t="s">
        <v>70</v>
      </c>
      <c r="H41" s="46">
        <v>330000000</v>
      </c>
      <c r="I41" s="46">
        <v>220000000</v>
      </c>
      <c r="J41" s="43" t="s">
        <v>63</v>
      </c>
      <c r="K41" s="56" t="s">
        <v>72</v>
      </c>
      <c r="L41" s="51" t="s">
        <v>60</v>
      </c>
    </row>
    <row r="42" spans="2:12" s="19" customFormat="1" ht="66">
      <c r="B42" s="40">
        <v>93141506</v>
      </c>
      <c r="C42" s="41" t="s">
        <v>98</v>
      </c>
      <c r="D42" s="40" t="s">
        <v>56</v>
      </c>
      <c r="E42" s="43" t="s">
        <v>69</v>
      </c>
      <c r="F42" s="52" t="s">
        <v>33</v>
      </c>
      <c r="G42" s="53" t="s">
        <v>70</v>
      </c>
      <c r="H42" s="46">
        <v>193000000</v>
      </c>
      <c r="I42" s="46">
        <v>193000000</v>
      </c>
      <c r="J42" s="43" t="s">
        <v>35</v>
      </c>
      <c r="K42" s="43" t="s">
        <v>71</v>
      </c>
      <c r="L42" s="51" t="s">
        <v>60</v>
      </c>
    </row>
    <row r="43" spans="2:12" s="19" customFormat="1" ht="66">
      <c r="B43" s="35"/>
      <c r="C43" s="41" t="s">
        <v>99</v>
      </c>
      <c r="D43" s="40" t="s">
        <v>55</v>
      </c>
      <c r="E43" s="43" t="s">
        <v>88</v>
      </c>
      <c r="F43" s="52" t="s">
        <v>33</v>
      </c>
      <c r="G43" s="53" t="s">
        <v>70</v>
      </c>
      <c r="H43" s="46">
        <v>10000000</v>
      </c>
      <c r="I43" s="46">
        <v>10000000</v>
      </c>
      <c r="J43" s="43" t="s">
        <v>35</v>
      </c>
      <c r="K43" s="43" t="s">
        <v>71</v>
      </c>
      <c r="L43" s="51" t="s">
        <v>60</v>
      </c>
    </row>
    <row r="44" spans="2:12" s="19" customFormat="1" ht="60">
      <c r="B44" s="40">
        <v>14111816</v>
      </c>
      <c r="C44" s="41" t="s">
        <v>51</v>
      </c>
      <c r="D44" s="40" t="s">
        <v>36</v>
      </c>
      <c r="E44" s="43" t="s">
        <v>77</v>
      </c>
      <c r="F44" s="52" t="s">
        <v>33</v>
      </c>
      <c r="G44" s="53" t="s">
        <v>70</v>
      </c>
      <c r="H44" s="46">
        <v>3000000</v>
      </c>
      <c r="I44" s="46">
        <v>3000000</v>
      </c>
      <c r="J44" s="43" t="s">
        <v>35</v>
      </c>
      <c r="K44" s="43" t="s">
        <v>71</v>
      </c>
      <c r="L44" s="51" t="s">
        <v>62</v>
      </c>
    </row>
    <row r="45" spans="2:12" s="19" customFormat="1" ht="60">
      <c r="B45" s="40">
        <v>82111804</v>
      </c>
      <c r="C45" s="41" t="s">
        <v>100</v>
      </c>
      <c r="D45" s="40" t="s">
        <v>55</v>
      </c>
      <c r="E45" s="43" t="s">
        <v>77</v>
      </c>
      <c r="F45" s="52" t="s">
        <v>101</v>
      </c>
      <c r="G45" s="53" t="s">
        <v>70</v>
      </c>
      <c r="H45" s="46">
        <v>3100000</v>
      </c>
      <c r="I45" s="46">
        <v>3100000</v>
      </c>
      <c r="J45" s="43" t="s">
        <v>35</v>
      </c>
      <c r="K45" s="43" t="s">
        <v>71</v>
      </c>
      <c r="L45" s="51" t="s">
        <v>61</v>
      </c>
    </row>
    <row r="46" spans="2:12" ht="60">
      <c r="B46" s="35">
        <v>82121506</v>
      </c>
      <c r="C46" s="34" t="s">
        <v>102</v>
      </c>
      <c r="D46" s="35" t="s">
        <v>103</v>
      </c>
      <c r="E46" s="36" t="s">
        <v>77</v>
      </c>
      <c r="F46" s="37" t="s">
        <v>104</v>
      </c>
      <c r="G46" s="38" t="s">
        <v>70</v>
      </c>
      <c r="H46" s="39">
        <v>10000000</v>
      </c>
      <c r="I46" s="39">
        <v>10000000</v>
      </c>
      <c r="J46" s="49" t="s">
        <v>35</v>
      </c>
      <c r="K46" s="50" t="s">
        <v>71</v>
      </c>
      <c r="L46" s="33" t="s">
        <v>61</v>
      </c>
    </row>
    <row r="48" spans="8:9" ht="15">
      <c r="H48" s="23"/>
      <c r="I48" s="23">
        <f>SUM(I20:I47)</f>
        <v>1808455288</v>
      </c>
    </row>
    <row r="49" spans="2:4" ht="30.75" thickBot="1">
      <c r="B49" s="13" t="s">
        <v>20</v>
      </c>
      <c r="C49" s="12"/>
      <c r="D49" s="12"/>
    </row>
    <row r="50" spans="2:4" ht="45">
      <c r="B50" s="14" t="s">
        <v>6</v>
      </c>
      <c r="C50" s="17" t="s">
        <v>21</v>
      </c>
      <c r="D50" s="11" t="s">
        <v>14</v>
      </c>
    </row>
    <row r="51" spans="2:4" ht="15">
      <c r="B51" s="2" t="s">
        <v>35</v>
      </c>
      <c r="C51" s="2" t="s">
        <v>35</v>
      </c>
      <c r="D51" s="2" t="s">
        <v>35</v>
      </c>
    </row>
    <row r="52" spans="2:4" ht="15">
      <c r="B52" s="2" t="s">
        <v>35</v>
      </c>
      <c r="C52" s="2" t="s">
        <v>35</v>
      </c>
      <c r="D52" s="2" t="s">
        <v>35</v>
      </c>
    </row>
    <row r="53" spans="2:4" ht="15">
      <c r="B53" s="2" t="s">
        <v>35</v>
      </c>
      <c r="C53" s="2" t="s">
        <v>35</v>
      </c>
      <c r="D53" s="2" t="s">
        <v>35</v>
      </c>
    </row>
    <row r="54" spans="2:4" ht="15">
      <c r="B54" s="2" t="s">
        <v>35</v>
      </c>
      <c r="C54" s="2" t="s">
        <v>35</v>
      </c>
      <c r="D54" s="2" t="s">
        <v>35</v>
      </c>
    </row>
    <row r="55" spans="2:4" ht="15">
      <c r="B55" s="2" t="s">
        <v>35</v>
      </c>
      <c r="C55" s="2" t="s">
        <v>35</v>
      </c>
      <c r="D55" s="2" t="s">
        <v>35</v>
      </c>
    </row>
  </sheetData>
  <sheetProtection/>
  <mergeCells count="2">
    <mergeCell ref="F5:I9"/>
    <mergeCell ref="F12: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Natalia Constanza Cortes</cp:lastModifiedBy>
  <dcterms:created xsi:type="dcterms:W3CDTF">2012-12-10T15:58:41Z</dcterms:created>
  <dcterms:modified xsi:type="dcterms:W3CDTF">2014-05-07T17:20:53Z</dcterms:modified>
  <cp:category/>
  <cp:version/>
  <cp:contentType/>
  <cp:contentStatus/>
</cp:coreProperties>
</file>