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050" tabRatio="857" activeTab="0"/>
  </bookViews>
  <sheets>
    <sheet name="IAEIA- PASTO" sheetId="1" r:id="rId1"/>
    <sheet name="IAEIA MOCOA" sheetId="2" r:id="rId2"/>
    <sheet name="IAEIA SAI" sheetId="3" r:id="rId3"/>
    <sheet name="IAEIA-CNL" sheetId="4" r:id="rId4"/>
    <sheet name="Calculo" sheetId="5" r:id="rId5"/>
  </sheets>
  <externalReferences>
    <externalReference r:id="rId8"/>
    <externalReference r:id="rId9"/>
    <externalReference r:id="rId10"/>
    <externalReference r:id="rId11"/>
  </externalReferences>
  <definedNames>
    <definedName name="_xlnm._FilterDatabase" localSheetId="0" hidden="1">'IAEIA- PASTO'!$A$10:$AC$50</definedName>
    <definedName name="_xlnm._FilterDatabase" localSheetId="3" hidden="1">'IAEIA-CNL'!$A$9:$AC$51</definedName>
    <definedName name="_xlnm.Print_Area" localSheetId="0">'IAEIA- PASTO'!$A$1:$Z$94</definedName>
    <definedName name="_xlnm.Print_Area" localSheetId="3">'IAEIA-CNL'!$A$1:$Z$62</definedName>
    <definedName name="DURACION" localSheetId="3">'[3]Base'!$D$3:$E$5</definedName>
    <definedName name="DURACION">'Calculo'!$D$3:$E$5</definedName>
    <definedName name="dvd">'[2]Calculo'!$A$14:$B$114</definedName>
    <definedName name="ed">'[2]Calculo'!$G$8:$H$10</definedName>
    <definedName name="fhgr">'[2]Calculo'!$D$3:$E$5</definedName>
    <definedName name="frdeswqazx" localSheetId="3">'[3]Base'!#REF!</definedName>
    <definedName name="frdeswqazx">'Calculo'!#REF!</definedName>
    <definedName name="gg">'[2]Calculo'!$D$8:$E$10</definedName>
    <definedName name="gthyju" localSheetId="3">'[3]Base'!#REF!</definedName>
    <definedName name="gthyju">'Calculo'!#REF!</definedName>
    <definedName name="hhh" localSheetId="3">'[3]Base'!#REF!</definedName>
    <definedName name="hhh">'Calculo'!#REF!</definedName>
    <definedName name="hhhh" localSheetId="3">'[3]Base'!#REF!</definedName>
    <definedName name="hhhh">'Calculo'!#REF!</definedName>
    <definedName name="hhhhh" localSheetId="3">'[3]Base'!#REF!</definedName>
    <definedName name="hhhhh">'Calculo'!#REF!</definedName>
    <definedName name="hhhhhh" localSheetId="3">'[3]Base'!#REF!</definedName>
    <definedName name="hhhhhh">'Calculo'!#REF!</definedName>
    <definedName name="hhhhhhh" localSheetId="3">'[3]Base'!#REF!</definedName>
    <definedName name="hhhhhhh">'Calculo'!#REF!</definedName>
    <definedName name="hhygyuh" localSheetId="3">'[3]Base'!#REF!</definedName>
    <definedName name="hhygyuh">'Calculo'!#REF!</definedName>
    <definedName name="hytyty" localSheetId="3">'[3]Base'!#REF!</definedName>
    <definedName name="hytyty">'Calculo'!#REF!</definedName>
    <definedName name="IIMPORTANCIA" localSheetId="3">'[3]Base'!$G$8:$H$10</definedName>
    <definedName name="IIMPORTANCIA">'Calculo'!$G$8:$H$10</definedName>
    <definedName name="IINFLUENCIA" localSheetId="3">'[3]Base'!$A$8:$B$10</definedName>
    <definedName name="IINFLUENCIA">'Calculo'!$A$8:$B$10</definedName>
    <definedName name="IMPO">'[4]Calculo'!$G$8:$H$10</definedName>
    <definedName name="impor">'[4]Calculo'!$G$8:$H$10</definedName>
    <definedName name="IMPORTANCIA">'Calculo'!$G$8:$H$10</definedName>
    <definedName name="inf">'[4]Calculo'!$A$8:$B$10</definedName>
    <definedName name="INFLUENCIA" localSheetId="0">'Calculo'!#REF!</definedName>
    <definedName name="INFLUENCIA" localSheetId="3">'[3]Base'!#REF!</definedName>
    <definedName name="INFLUENCIA">'Calculo'!#REF!</definedName>
    <definedName name="J">'[1]Calculo'!$A$14:$B$114</definedName>
    <definedName name="jki" localSheetId="3">'[3]Base'!#REF!</definedName>
    <definedName name="jki">'Calculo'!#REF!</definedName>
    <definedName name="juh" localSheetId="3">'[3]Base'!#REF!</definedName>
    <definedName name="juh">'Calculo'!#REF!</definedName>
    <definedName name="juki" localSheetId="3">'[3]Base'!#REF!</definedName>
    <definedName name="juki">'Calculo'!#REF!</definedName>
    <definedName name="jukiloñp" localSheetId="3">'[3]Base'!#REF!</definedName>
    <definedName name="jukiloñp">'Calculo'!#REF!</definedName>
    <definedName name="kjbg" localSheetId="3">'[3]Base'!#REF!</definedName>
    <definedName name="kjbg">'Calculo'!#REF!</definedName>
    <definedName name="MAG">'[3]Base'!$G$3:$H$5</definedName>
    <definedName name="magn">'[4]Calculo'!$G$3:$H$5</definedName>
    <definedName name="MAGNITUD" localSheetId="3">'[3]Base'!$G$3:$H$5</definedName>
    <definedName name="MAGNITUD">'Calculo'!$G$3:$H$5</definedName>
    <definedName name="MOCOA">'[1]Calculo'!#REF!</definedName>
    <definedName name="OLE_LINK1" localSheetId="0">'IAEIA- PASTO'!#REF!</definedName>
    <definedName name="OLE_LINK1" localSheetId="3">'IAEIA-CNL'!#REF!</definedName>
    <definedName name="patoo" localSheetId="3">'[3]Base'!#REF!</definedName>
    <definedName name="patoo">'Calculo'!#REF!</definedName>
    <definedName name="patrh" localSheetId="3">'[3]Base'!#REF!</definedName>
    <definedName name="patrh">'Calculo'!#REF!</definedName>
    <definedName name="PROBABILI">'[3]Base'!#REF!</definedName>
    <definedName name="PROBABILIDAD" localSheetId="3">'[3]Base'!$A$3:$B$5</definedName>
    <definedName name="PROBABILIDAD">'Calculo'!$A$3:$B$5</definedName>
    <definedName name="PROBABILIDAD_I" localSheetId="0">'Calculo'!#REF!</definedName>
    <definedName name="PROBABILIDAD_I" localSheetId="3">'[3]Base'!#REF!</definedName>
    <definedName name="PROBABILIDAD_I">'Calculo'!#REF!</definedName>
    <definedName name="PROBABILIDADD" localSheetId="3">'[3]Base'!#REF!</definedName>
    <definedName name="PROBABILIDADD">'Calculo'!#REF!</definedName>
    <definedName name="PROBABILIDADI" localSheetId="0">'Calculo'!#REF!</definedName>
    <definedName name="PROBABILIDADI" localSheetId="3">'[3]Base'!#REF!</definedName>
    <definedName name="PROBABILIDADI">'Calculo'!#REF!</definedName>
    <definedName name="PROBALIDAD" localSheetId="0">'Calculo'!#REF!</definedName>
    <definedName name="PROBALIDAD" localSheetId="3">'[3]Base'!#REF!</definedName>
    <definedName name="PROBALIDAD">'Calculo'!#REF!</definedName>
    <definedName name="REC">'[4]Calculo'!$D$8:$E$10</definedName>
    <definedName name="recu">'[4]Calculo'!$D$8:$E$10</definedName>
    <definedName name="RECUPERA">'[2]Calculo'!$D$8:$E$10</definedName>
    <definedName name="RECUPERAB">'[2]Calculo'!$D$8:$E$10</definedName>
    <definedName name="RECUPERABI">'[3]Base'!$D$8:$E$10</definedName>
    <definedName name="RECUPERABILIDAD" localSheetId="3">'[3]Base'!$D$8:$E$10</definedName>
    <definedName name="RECUPERABILIDAD">'Calculo'!$D$8:$E$10</definedName>
    <definedName name="sd">'[2]Calculo'!$A$3:$B$5</definedName>
    <definedName name="SDF">'[2]Calculo'!$A$8:$B$10</definedName>
    <definedName name="SIG">'[4]Calculo'!$A$14:$B$114</definedName>
    <definedName name="SIGNIF">'[3]Base'!#REF!</definedName>
    <definedName name="Significancia" localSheetId="3">'[3]Base'!$A$14:$B$114</definedName>
    <definedName name="Significancia">'Calculo'!$A$14:$B$114</definedName>
    <definedName name="SIGNIFICATIVO" localSheetId="0">'Calculo'!#REF!</definedName>
    <definedName name="SIGNIFICATIVO" localSheetId="3">'[3]Base'!#REF!</definedName>
    <definedName name="SIGNIFICATIVO">'Calculo'!#REF!</definedName>
    <definedName name="_xlnm.Print_Titles" localSheetId="3">'IAEIA-CNL'!$7:$9</definedName>
    <definedName name="trghn" localSheetId="3">'[3]Base'!#REF!</definedName>
    <definedName name="trghn">'Calculo'!#REF!</definedName>
  </definedNames>
  <calcPr fullCalcOnLoad="1"/>
</workbook>
</file>

<file path=xl/comments1.xml><?xml version="1.0" encoding="utf-8"?>
<comments xmlns="http://schemas.openxmlformats.org/spreadsheetml/2006/main">
  <authors>
    <author>Acer</author>
    <author>Luffi</author>
  </authors>
  <commentList>
    <comment ref="Z8" authorId="0">
      <text>
        <r>
          <rPr>
            <b/>
            <sz val="11"/>
            <rFont val="Tahoma"/>
            <family val="2"/>
          </rPr>
          <t>Parenas:</t>
        </r>
        <r>
          <rPr>
            <sz val="11"/>
            <rFont val="Tahoma"/>
            <family val="2"/>
          </rPr>
          <t xml:space="preserve">
Relacione las acciones de control para la mitigación o gestión del Aspecto Identificado.
Ejm. Planes, Programas, Instructivos,  políticas,  entre otros.</t>
        </r>
      </text>
    </comment>
    <comment ref="F10" authorId="0">
      <text>
        <r>
          <rPr>
            <b/>
            <sz val="12"/>
            <rFont val="Tahoma"/>
            <family val="2"/>
          </rPr>
          <t>PARENAS:</t>
        </r>
        <r>
          <rPr>
            <sz val="12"/>
            <rFont val="Tahoma"/>
            <family val="2"/>
          </rPr>
          <t xml:space="preserve">
Normal- cuando las actividades son rutinarias</t>
        </r>
      </text>
    </comment>
    <comment ref="G10" authorId="0">
      <text>
        <r>
          <rPr>
            <b/>
            <sz val="12"/>
            <rFont val="Tahoma"/>
            <family val="2"/>
          </rPr>
          <t>Parenas:</t>
        </r>
        <r>
          <rPr>
            <sz val="12"/>
            <rFont val="Tahoma"/>
            <family val="2"/>
          </rPr>
          <t xml:space="preserve">
Anormal- situaciones no rutinarias de los procesos o actividades, es decir los que se generan a raíz de actividades no planificadas, </t>
        </r>
      </text>
    </comment>
    <comment ref="H10" authorId="0">
      <text>
        <r>
          <rPr>
            <b/>
            <sz val="11"/>
            <rFont val="Tahoma"/>
            <family val="2"/>
          </rPr>
          <t>Parenas:</t>
        </r>
        <r>
          <rPr>
            <sz val="11"/>
            <rFont val="Tahoma"/>
            <family val="2"/>
          </rPr>
          <t xml:space="preserve">
Emergencia-se derivan de situaciones de emergencia, incidentes o accidentes; ejm. Incendios, derrames de químicos, escape de gases</t>
        </r>
      </text>
    </comment>
    <comment ref="O10" authorId="1">
      <text>
        <r>
          <rPr>
            <b/>
            <sz val="11"/>
            <rFont val="Tahoma"/>
            <family val="2"/>
          </rPr>
          <t xml:space="preserve">Baja (1): </t>
        </r>
        <r>
          <rPr>
            <sz val="11"/>
            <rFont val="Tahoma"/>
            <family val="2"/>
          </rPr>
          <t xml:space="preserve">Cuando las condiciones de operación son intrínsecamente seguras, y solo una acción inusual podría provocar el impacto.
</t>
        </r>
        <r>
          <rPr>
            <b/>
            <sz val="11"/>
            <rFont val="Tahoma"/>
            <family val="2"/>
          </rPr>
          <t>Media (5):</t>
        </r>
        <r>
          <rPr>
            <sz val="11"/>
            <rFont val="Tahoma"/>
            <family val="2"/>
          </rPr>
          <t xml:space="preserve"> Cuando la probabilidad de que el impacto ocurra se incrementa debido a la existencia  de factores conocidos como por ejemplo; la falta de capacitación, entrenamiento, experiencia o procedimiento escritos; no hay monitoreo o aviso de alarma temprana; existen antecedentes de que el aspecto impacto ha ocurrido con anterioridad.
</t>
        </r>
        <r>
          <rPr>
            <b/>
            <sz val="11"/>
            <rFont val="Tahoma"/>
            <family val="2"/>
          </rPr>
          <t xml:space="preserve">Alta (10): </t>
        </r>
        <r>
          <rPr>
            <sz val="11"/>
            <rFont val="Tahoma"/>
            <family val="2"/>
          </rPr>
          <t xml:space="preserve">Cuando dadas las características del proceso, el impacto ocurre con toda seguridad, a menos que cambie alguna de las condiciones habituales de operación (solamente aplicable a la condición normal).
</t>
        </r>
      </text>
    </comment>
    <comment ref="P10" authorId="1">
      <text>
        <r>
          <rPr>
            <b/>
            <sz val="11"/>
            <rFont val="Tahoma"/>
            <family val="2"/>
          </rPr>
          <t>Baja (1):</t>
        </r>
        <r>
          <rPr>
            <sz val="11"/>
            <rFont val="Tahoma"/>
            <family val="2"/>
          </rPr>
          <t xml:space="preserve"> Cuando la alteración del medio no permanece en el tiempo, y dura un lapso de tiempo muy pequeño. No existe ningún potencial de riesgo sobre el medio ambiente
</t>
        </r>
        <r>
          <rPr>
            <b/>
            <sz val="11"/>
            <rFont val="Tahoma"/>
            <family val="2"/>
          </rPr>
          <t>Media (5):</t>
        </r>
        <r>
          <rPr>
            <sz val="11"/>
            <rFont val="Tahoma"/>
            <family val="2"/>
          </rPr>
          <t xml:space="preserve"> Cuando la alteración del medio no permanece en el tiempo, pero  dura un lapso de tiempo moderado. Tiene potencial de riesgo medio e impactos limitados sobre el medio ambiente. Son reconocidos las objeciones y exigencias de los grupos de interés.
</t>
        </r>
        <r>
          <rPr>
            <b/>
            <sz val="11"/>
            <rFont val="Tahoma"/>
            <family val="2"/>
          </rPr>
          <t>Alta (10):</t>
        </r>
        <r>
          <rPr>
            <sz val="11"/>
            <rFont val="Tahoma"/>
            <family val="2"/>
          </rPr>
          <t xml:space="preserve"> Cuando se supone una alteración indefinida en el tiempo. Tiene impactos importantes sobre el medio ambiente y los grupos de interés manifiestan objeciones y exigencias</t>
        </r>
      </text>
    </comment>
    <comment ref="Q10" authorId="1">
      <text>
        <r>
          <rPr>
            <b/>
            <sz val="11"/>
            <rFont val="Tahoma"/>
            <family val="2"/>
          </rPr>
          <t>Baja (1):</t>
        </r>
        <r>
          <rPr>
            <sz val="11"/>
            <rFont val="Tahoma"/>
            <family val="2"/>
          </rPr>
          <t xml:space="preserve"> Alteración mínima del factor o característica ambiental considerada
</t>
        </r>
        <r>
          <rPr>
            <b/>
            <sz val="11"/>
            <rFont val="Tahoma"/>
            <family val="2"/>
          </rPr>
          <t>Media (5):</t>
        </r>
        <r>
          <rPr>
            <sz val="11"/>
            <rFont val="Tahoma"/>
            <family val="2"/>
          </rPr>
          <t xml:space="preserve"> Cuando se presenta una alteración moderada del factor  o característica ambiental considerada.
</t>
        </r>
        <r>
          <rPr>
            <b/>
            <sz val="11"/>
            <rFont val="Tahoma"/>
            <family val="2"/>
          </rPr>
          <t>Alto (10):</t>
        </r>
        <r>
          <rPr>
            <sz val="11"/>
            <rFont val="Tahoma"/>
            <family val="2"/>
          </rPr>
          <t xml:space="preserve"> Se asocia a destrucción moderada del factor o  característica ambiental asociada.
</t>
        </r>
      </text>
    </comment>
    <comment ref="R10" authorId="1">
      <text>
        <r>
          <rPr>
            <b/>
            <sz val="11"/>
            <rFont val="Tahoma"/>
            <family val="2"/>
          </rPr>
          <t>Puntual (1):</t>
        </r>
        <r>
          <rPr>
            <sz val="11"/>
            <rFont val="Tahoma"/>
            <family val="2"/>
          </rPr>
          <t xml:space="preserve"> El impacto queda confinado dentro de las áreas de influencia.
</t>
        </r>
        <r>
          <rPr>
            <b/>
            <sz val="11"/>
            <rFont val="Tahoma"/>
            <family val="2"/>
          </rPr>
          <t>Local (5):</t>
        </r>
        <r>
          <rPr>
            <sz val="11"/>
            <rFont val="Tahoma"/>
            <family val="2"/>
          </rPr>
          <t xml:space="preserve"> Trasciende los límites del área de influencia (afecta un curso de agua superficial o subterráneo de agua, la atmosfera, el suelo, genera un residuo especial peligroso etc.)
</t>
        </r>
        <r>
          <rPr>
            <b/>
            <sz val="11"/>
            <rFont val="Tahoma"/>
            <family val="2"/>
          </rPr>
          <t>Regional (10):</t>
        </r>
        <r>
          <rPr>
            <sz val="11"/>
            <rFont val="Tahoma"/>
            <family val="2"/>
          </rPr>
          <t xml:space="preserve"> Tiene consecuencias a nivel regional más de una localidad
</t>
        </r>
      </text>
    </comment>
    <comment ref="S10" authorId="1">
      <text>
        <r>
          <rPr>
            <b/>
            <sz val="11"/>
            <rFont val="Tahoma"/>
            <family val="2"/>
          </rPr>
          <t xml:space="preserve">Reversible (1): </t>
        </r>
        <r>
          <rPr>
            <sz val="11"/>
            <rFont val="Tahoma"/>
            <family val="2"/>
          </rPr>
          <t xml:space="preserve">Puede eliminarse el impacto pro medio de actividades humanas tendientes a la recuperación de los recursos afectados.
</t>
        </r>
        <r>
          <rPr>
            <b/>
            <sz val="11"/>
            <rFont val="Tahoma"/>
            <family val="2"/>
          </rPr>
          <t>Recuperable (5):</t>
        </r>
        <r>
          <rPr>
            <sz val="11"/>
            <rFont val="Tahoma"/>
            <family val="2"/>
          </rPr>
          <t xml:space="preserve"> Se puede disminuir el impacto por medio de medidas de control(recuperar, reutilizar en  el proceso) hasta un estándar determinado.
</t>
        </r>
        <r>
          <rPr>
            <b/>
            <sz val="11"/>
            <rFont val="Tahoma"/>
            <family val="2"/>
          </rPr>
          <t>Irrecuperable (10):</t>
        </r>
        <r>
          <rPr>
            <sz val="11"/>
            <rFont val="Tahoma"/>
            <family val="2"/>
          </rPr>
          <t xml:space="preserve"> Los recursos afectados no se pueden retornar a las condiciones originales.</t>
        </r>
      </text>
    </comment>
    <comment ref="T10" authorId="1">
      <text>
        <r>
          <rPr>
            <b/>
            <sz val="11"/>
            <rFont val="Tahoma"/>
            <family val="2"/>
          </rPr>
          <t>Baja (1):</t>
        </r>
        <r>
          <rPr>
            <sz val="11"/>
            <rFont val="Tahoma"/>
            <family val="2"/>
          </rPr>
          <t xml:space="preserve"> Se puede manejar el aspecto ambiental con controles operacionales.
</t>
        </r>
        <r>
          <rPr>
            <b/>
            <sz val="11"/>
            <rFont val="Tahoma"/>
            <family val="2"/>
          </rPr>
          <t>Media (5):</t>
        </r>
        <r>
          <rPr>
            <sz val="11"/>
            <rFont val="Tahoma"/>
            <family val="2"/>
          </rPr>
          <t xml:space="preserve"> Se pueden adaptar medidas para cumplir.
</t>
        </r>
        <r>
          <rPr>
            <b/>
            <sz val="11"/>
            <rFont val="Tahoma"/>
            <family val="2"/>
          </rPr>
          <t>Alta (10):</t>
        </r>
        <r>
          <rPr>
            <sz val="11"/>
            <rFont val="Tahoma"/>
            <family val="2"/>
          </rPr>
          <t xml:space="preserve"> Manejar este aspecto ambiental requiere grandes inversiones de capital.</t>
        </r>
      </text>
    </comment>
    <comment ref="U10" authorId="1">
      <text>
        <r>
          <rPr>
            <b/>
            <sz val="11"/>
            <rFont val="Tahoma"/>
            <family val="2"/>
          </rPr>
          <t>(0-30):</t>
        </r>
        <r>
          <rPr>
            <sz val="11"/>
            <rFont val="Tahoma"/>
            <family val="2"/>
          </rPr>
          <t xml:space="preserve"> No requiere acción correctiva, pero se  puede tener presente para generar controles operacionales y plan de acción.
</t>
        </r>
        <r>
          <rPr>
            <b/>
            <sz val="11"/>
            <rFont val="Tahoma"/>
            <family val="2"/>
          </rPr>
          <t>(&gt;31):</t>
        </r>
        <r>
          <rPr>
            <sz val="11"/>
            <rFont val="Tahoma"/>
            <family val="2"/>
          </rPr>
          <t xml:space="preserve"> Se requiere acción correctiva, pero se puede tener presente para generar controles operacionales y plan de acción.</t>
        </r>
      </text>
    </comment>
  </commentList>
</comments>
</file>

<file path=xl/comments2.xml><?xml version="1.0" encoding="utf-8"?>
<comments xmlns="http://schemas.openxmlformats.org/spreadsheetml/2006/main">
  <authors>
    <author>Acer</author>
    <author>Luffi</author>
  </authors>
  <commentList>
    <comment ref="Z8" authorId="0">
      <text>
        <r>
          <rPr>
            <b/>
            <sz val="11"/>
            <rFont val="Tahoma"/>
            <family val="2"/>
          </rPr>
          <t>Parenas:</t>
        </r>
        <r>
          <rPr>
            <sz val="11"/>
            <rFont val="Tahoma"/>
            <family val="2"/>
          </rPr>
          <t xml:space="preserve">
Relacione las acciones de control para la mitigación o gestión del Aspecto Identificado.
Ejm. Planes, Programas, Instructivos,  políticas,  entre otros.</t>
        </r>
      </text>
    </comment>
    <comment ref="F10" authorId="0">
      <text>
        <r>
          <rPr>
            <b/>
            <sz val="12"/>
            <rFont val="Tahoma"/>
            <family val="2"/>
          </rPr>
          <t>PARENAS:</t>
        </r>
        <r>
          <rPr>
            <sz val="12"/>
            <rFont val="Tahoma"/>
            <family val="2"/>
          </rPr>
          <t xml:space="preserve">
Normal- cuando las actividades son rutinarias</t>
        </r>
      </text>
    </comment>
    <comment ref="G10" authorId="0">
      <text>
        <r>
          <rPr>
            <b/>
            <sz val="12"/>
            <rFont val="Tahoma"/>
            <family val="2"/>
          </rPr>
          <t>Parenas:</t>
        </r>
        <r>
          <rPr>
            <sz val="12"/>
            <rFont val="Tahoma"/>
            <family val="2"/>
          </rPr>
          <t xml:space="preserve">
Anormal- situaciones no rutinarias de los procesos o actividades, es decir los que se generan a raíz de actividades no planificadas, </t>
        </r>
      </text>
    </comment>
    <comment ref="H10" authorId="0">
      <text>
        <r>
          <rPr>
            <b/>
            <sz val="11"/>
            <rFont val="Tahoma"/>
            <family val="2"/>
          </rPr>
          <t>Parenas:</t>
        </r>
        <r>
          <rPr>
            <sz val="11"/>
            <rFont val="Tahoma"/>
            <family val="2"/>
          </rPr>
          <t xml:space="preserve">
Emergencia-se derivan de situaciones de emergencia, incidentes o accidentes; ejm. Incendios, derrames de químicos, escape de gases</t>
        </r>
      </text>
    </comment>
    <comment ref="O10" authorId="1">
      <text>
        <r>
          <rPr>
            <b/>
            <sz val="11"/>
            <rFont val="Tahoma"/>
            <family val="2"/>
          </rPr>
          <t xml:space="preserve">Baja (1): </t>
        </r>
        <r>
          <rPr>
            <sz val="11"/>
            <rFont val="Tahoma"/>
            <family val="2"/>
          </rPr>
          <t xml:space="preserve">Cuando las condiciones de operación son intrínsecamente seguras, y solo una acción inusual podría provocar el impacto.
</t>
        </r>
        <r>
          <rPr>
            <b/>
            <sz val="11"/>
            <rFont val="Tahoma"/>
            <family val="2"/>
          </rPr>
          <t>Media (5):</t>
        </r>
        <r>
          <rPr>
            <sz val="11"/>
            <rFont val="Tahoma"/>
            <family val="2"/>
          </rPr>
          <t xml:space="preserve"> Cuando la probabilidad de que el impacto ocurra se incrementa debido a la existencia  de factores conocidos como por ejemplo; la falta de capacitación, entrenamiento, experiencia o procedimiento escritos; no hay monitoreo o aviso de alarma temprana; existen antecedentes de que el aspecto impacto ha ocurrido con anterioridad.
</t>
        </r>
        <r>
          <rPr>
            <b/>
            <sz val="11"/>
            <rFont val="Tahoma"/>
            <family val="2"/>
          </rPr>
          <t xml:space="preserve">Alta (10): </t>
        </r>
        <r>
          <rPr>
            <sz val="11"/>
            <rFont val="Tahoma"/>
            <family val="2"/>
          </rPr>
          <t xml:space="preserve">Cuando dadas las características del proceso, el impacto ocurre con toda seguridad, a menos que cambie alguna de las condiciones habituales de operación (solamente aplicable a la condición normal).
</t>
        </r>
      </text>
    </comment>
    <comment ref="P10" authorId="1">
      <text>
        <r>
          <rPr>
            <b/>
            <sz val="11"/>
            <rFont val="Tahoma"/>
            <family val="2"/>
          </rPr>
          <t>Baja (1):</t>
        </r>
        <r>
          <rPr>
            <sz val="11"/>
            <rFont val="Tahoma"/>
            <family val="2"/>
          </rPr>
          <t xml:space="preserve"> Cuando la alteración del medio no permanece en el tiempo, y dura un lapso de tiempo muy pequeño. No existe ningún potencial de riesgo sobre el medio ambiente
</t>
        </r>
        <r>
          <rPr>
            <b/>
            <sz val="11"/>
            <rFont val="Tahoma"/>
            <family val="2"/>
          </rPr>
          <t>Media (5):</t>
        </r>
        <r>
          <rPr>
            <sz val="11"/>
            <rFont val="Tahoma"/>
            <family val="2"/>
          </rPr>
          <t xml:space="preserve"> Cuando la alteración del medio no permanece en el tiempo, pero  dura un lapso de tiempo moderado. Tiene potencial de riesgo medio e impactos limitados sobre el medio ambiente. Son reconocidos las objeciones y exigencias de los grupos de interés.
</t>
        </r>
        <r>
          <rPr>
            <b/>
            <sz val="11"/>
            <rFont val="Tahoma"/>
            <family val="2"/>
          </rPr>
          <t>Alta (10):</t>
        </r>
        <r>
          <rPr>
            <sz val="11"/>
            <rFont val="Tahoma"/>
            <family val="2"/>
          </rPr>
          <t xml:space="preserve"> Cuando se supone una alteración indefinida en el tiempo. Tiene impactos importantes sobre el medio ambiente y los grupos de interés manifiestan objeciones y exigencias</t>
        </r>
      </text>
    </comment>
    <comment ref="Q10" authorId="1">
      <text>
        <r>
          <rPr>
            <b/>
            <sz val="11"/>
            <rFont val="Tahoma"/>
            <family val="2"/>
          </rPr>
          <t>Baja (1):</t>
        </r>
        <r>
          <rPr>
            <sz val="11"/>
            <rFont val="Tahoma"/>
            <family val="2"/>
          </rPr>
          <t xml:space="preserve"> Alteración mínima del factor o característica ambiental considerada
</t>
        </r>
        <r>
          <rPr>
            <b/>
            <sz val="11"/>
            <rFont val="Tahoma"/>
            <family val="2"/>
          </rPr>
          <t>Media (5):</t>
        </r>
        <r>
          <rPr>
            <sz val="11"/>
            <rFont val="Tahoma"/>
            <family val="2"/>
          </rPr>
          <t xml:space="preserve"> Cuando se presenta una alteración moderada del factor  o característica ambiental considerada.
</t>
        </r>
        <r>
          <rPr>
            <b/>
            <sz val="11"/>
            <rFont val="Tahoma"/>
            <family val="2"/>
          </rPr>
          <t>Alto (10):</t>
        </r>
        <r>
          <rPr>
            <sz val="11"/>
            <rFont val="Tahoma"/>
            <family val="2"/>
          </rPr>
          <t xml:space="preserve"> Se asocia a destrucción moderada del factor o  característica ambiental asociada.
</t>
        </r>
      </text>
    </comment>
    <comment ref="R10" authorId="1">
      <text>
        <r>
          <rPr>
            <b/>
            <sz val="11"/>
            <rFont val="Tahoma"/>
            <family val="2"/>
          </rPr>
          <t>Puntual (1):</t>
        </r>
        <r>
          <rPr>
            <sz val="11"/>
            <rFont val="Tahoma"/>
            <family val="2"/>
          </rPr>
          <t xml:space="preserve"> El impacto queda confinado dentro de las áreas de influencia.
</t>
        </r>
        <r>
          <rPr>
            <b/>
            <sz val="11"/>
            <rFont val="Tahoma"/>
            <family val="2"/>
          </rPr>
          <t>Local (5):</t>
        </r>
        <r>
          <rPr>
            <sz val="11"/>
            <rFont val="Tahoma"/>
            <family val="2"/>
          </rPr>
          <t xml:space="preserve"> Trasciende los límites del área de influencia (afecta un curso de agua superficial o subterráneo de agua, la atmosfera, el suelo, genera un residuo especial peligroso etc.)
</t>
        </r>
        <r>
          <rPr>
            <b/>
            <sz val="11"/>
            <rFont val="Tahoma"/>
            <family val="2"/>
          </rPr>
          <t>Regional (10):</t>
        </r>
        <r>
          <rPr>
            <sz val="11"/>
            <rFont val="Tahoma"/>
            <family val="2"/>
          </rPr>
          <t xml:space="preserve"> Tiene consecuencias a nivel regional más de una localidad
</t>
        </r>
      </text>
    </comment>
    <comment ref="S10" authorId="1">
      <text>
        <r>
          <rPr>
            <b/>
            <sz val="11"/>
            <rFont val="Tahoma"/>
            <family val="2"/>
          </rPr>
          <t xml:space="preserve">Reversible (1): </t>
        </r>
        <r>
          <rPr>
            <sz val="11"/>
            <rFont val="Tahoma"/>
            <family val="2"/>
          </rPr>
          <t xml:space="preserve">Puede eliminarse el impacto pro medio de actividades humanas tendientes a la recuperación de los recursos afectados.
</t>
        </r>
        <r>
          <rPr>
            <b/>
            <sz val="11"/>
            <rFont val="Tahoma"/>
            <family val="2"/>
          </rPr>
          <t>Recuperable (5):</t>
        </r>
        <r>
          <rPr>
            <sz val="11"/>
            <rFont val="Tahoma"/>
            <family val="2"/>
          </rPr>
          <t xml:space="preserve"> Se puede disminuir el impacto por medio de medidas de control(recuperar, reutilizar en  el proceso) hasta un estándar determinado.
</t>
        </r>
        <r>
          <rPr>
            <b/>
            <sz val="11"/>
            <rFont val="Tahoma"/>
            <family val="2"/>
          </rPr>
          <t>Irrecuperable (10):</t>
        </r>
        <r>
          <rPr>
            <sz val="11"/>
            <rFont val="Tahoma"/>
            <family val="2"/>
          </rPr>
          <t xml:space="preserve"> Los recursos afectados no se pueden retornar a las condiciones originales.</t>
        </r>
      </text>
    </comment>
    <comment ref="T10" authorId="1">
      <text>
        <r>
          <rPr>
            <b/>
            <sz val="11"/>
            <rFont val="Tahoma"/>
            <family val="2"/>
          </rPr>
          <t>Baja (1):</t>
        </r>
        <r>
          <rPr>
            <sz val="11"/>
            <rFont val="Tahoma"/>
            <family val="2"/>
          </rPr>
          <t xml:space="preserve"> Se puede manejar el aspecto ambiental con controles operacionales.
</t>
        </r>
        <r>
          <rPr>
            <b/>
            <sz val="11"/>
            <rFont val="Tahoma"/>
            <family val="2"/>
          </rPr>
          <t>Media (5):</t>
        </r>
        <r>
          <rPr>
            <sz val="11"/>
            <rFont val="Tahoma"/>
            <family val="2"/>
          </rPr>
          <t xml:space="preserve"> Se pueden adaptar medidas para cumplir.
</t>
        </r>
        <r>
          <rPr>
            <b/>
            <sz val="11"/>
            <rFont val="Tahoma"/>
            <family val="2"/>
          </rPr>
          <t>Alta (10):</t>
        </r>
        <r>
          <rPr>
            <sz val="11"/>
            <rFont val="Tahoma"/>
            <family val="2"/>
          </rPr>
          <t xml:space="preserve"> Manejar este aspecto ambiental requiere grandes inversiones de capital.</t>
        </r>
      </text>
    </comment>
    <comment ref="U10" authorId="1">
      <text>
        <r>
          <rPr>
            <b/>
            <sz val="11"/>
            <rFont val="Tahoma"/>
            <family val="2"/>
          </rPr>
          <t>(0-30):</t>
        </r>
        <r>
          <rPr>
            <sz val="11"/>
            <rFont val="Tahoma"/>
            <family val="2"/>
          </rPr>
          <t xml:space="preserve"> No requiere acción correctiva, pero se  puede tener presente para generar controles operacionales y plan de acción.
</t>
        </r>
        <r>
          <rPr>
            <b/>
            <sz val="11"/>
            <rFont val="Tahoma"/>
            <family val="2"/>
          </rPr>
          <t>(&gt;31):</t>
        </r>
        <r>
          <rPr>
            <sz val="11"/>
            <rFont val="Tahoma"/>
            <family val="2"/>
          </rPr>
          <t xml:space="preserve"> Se requiere acción correctiva, pero se puede tener presente para generar controles operacionales y plan de acción.</t>
        </r>
      </text>
    </comment>
  </commentList>
</comments>
</file>

<file path=xl/comments3.xml><?xml version="1.0" encoding="utf-8"?>
<comments xmlns="http://schemas.openxmlformats.org/spreadsheetml/2006/main">
  <authors>
    <author>Acer</author>
    <author>Luffi</author>
  </authors>
  <commentList>
    <comment ref="Z8" authorId="0">
      <text>
        <r>
          <rPr>
            <b/>
            <sz val="11"/>
            <rFont val="Tahoma"/>
            <family val="2"/>
          </rPr>
          <t>Parenas:</t>
        </r>
        <r>
          <rPr>
            <sz val="11"/>
            <rFont val="Tahoma"/>
            <family val="2"/>
          </rPr>
          <t xml:space="preserve">
Relacione las acciones de control para la mitigación o gestión del Aspecto Identificado.
Ejm. Planes, Programas, Instructivos,  políticas,  entre otros.</t>
        </r>
      </text>
    </comment>
    <comment ref="F10" authorId="0">
      <text>
        <r>
          <rPr>
            <b/>
            <sz val="12"/>
            <rFont val="Tahoma"/>
            <family val="2"/>
          </rPr>
          <t>PARENAS:</t>
        </r>
        <r>
          <rPr>
            <sz val="12"/>
            <rFont val="Tahoma"/>
            <family val="2"/>
          </rPr>
          <t xml:space="preserve">
Normal- cuando las actividades son rutinarias</t>
        </r>
      </text>
    </comment>
    <comment ref="G10" authorId="0">
      <text>
        <r>
          <rPr>
            <b/>
            <sz val="12"/>
            <rFont val="Tahoma"/>
            <family val="2"/>
          </rPr>
          <t>Parenas:</t>
        </r>
        <r>
          <rPr>
            <sz val="12"/>
            <rFont val="Tahoma"/>
            <family val="2"/>
          </rPr>
          <t xml:space="preserve">
Anormal- situaciones no rutinarias de los procesos o actividades, es decir los que se generan a raíz de actividades no planificadas, </t>
        </r>
      </text>
    </comment>
    <comment ref="H10" authorId="0">
      <text>
        <r>
          <rPr>
            <b/>
            <sz val="11"/>
            <rFont val="Tahoma"/>
            <family val="2"/>
          </rPr>
          <t>Parenas:</t>
        </r>
        <r>
          <rPr>
            <sz val="11"/>
            <rFont val="Tahoma"/>
            <family val="2"/>
          </rPr>
          <t xml:space="preserve">
Emergencia-se derivan de situaciones de emergencia, incidentes o accidentes; ejm. Incendios, derrames de químicos, escape de gases</t>
        </r>
      </text>
    </comment>
    <comment ref="O10" authorId="1">
      <text>
        <r>
          <rPr>
            <b/>
            <sz val="11"/>
            <rFont val="Tahoma"/>
            <family val="2"/>
          </rPr>
          <t xml:space="preserve">Baja (1): </t>
        </r>
        <r>
          <rPr>
            <sz val="11"/>
            <rFont val="Tahoma"/>
            <family val="2"/>
          </rPr>
          <t xml:space="preserve">Cuando las condiciones de operación son intrínsecamente seguras, y solo una acción inusual podría provocar el impacto.
</t>
        </r>
        <r>
          <rPr>
            <b/>
            <sz val="11"/>
            <rFont val="Tahoma"/>
            <family val="2"/>
          </rPr>
          <t>Media (5):</t>
        </r>
        <r>
          <rPr>
            <sz val="11"/>
            <rFont val="Tahoma"/>
            <family val="2"/>
          </rPr>
          <t xml:space="preserve"> Cuando la probabilidad de que el impacto ocurra se incrementa debido a la existencia  de factores conocidos como por ejemplo; la falta de capacitación, entrenamiento, experiencia o procedimiento escritos; no hay monitoreo o aviso de alarma temprana; existen antecedentes de que el aspecto impacto ha ocurrido con anterioridad.
</t>
        </r>
        <r>
          <rPr>
            <b/>
            <sz val="11"/>
            <rFont val="Tahoma"/>
            <family val="2"/>
          </rPr>
          <t xml:space="preserve">Alta (10): </t>
        </r>
        <r>
          <rPr>
            <sz val="11"/>
            <rFont val="Tahoma"/>
            <family val="2"/>
          </rPr>
          <t xml:space="preserve">Cuando dadas las características del proceso, el impacto ocurre con toda seguridad, a menos que cambie alguna de las condiciones habituales de operación (solamente aplicable a la condición normal).
</t>
        </r>
      </text>
    </comment>
    <comment ref="P10" authorId="1">
      <text>
        <r>
          <rPr>
            <b/>
            <sz val="11"/>
            <rFont val="Tahoma"/>
            <family val="2"/>
          </rPr>
          <t>Baja (1):</t>
        </r>
        <r>
          <rPr>
            <sz val="11"/>
            <rFont val="Tahoma"/>
            <family val="2"/>
          </rPr>
          <t xml:space="preserve"> Cuando la alteración del medio no permanece en el tiempo, y dura un lapso de tiempo muy pequeño. No existe ningún potencial de riesgo sobre el medio ambiente
</t>
        </r>
        <r>
          <rPr>
            <b/>
            <sz val="11"/>
            <rFont val="Tahoma"/>
            <family val="2"/>
          </rPr>
          <t>Media (5):</t>
        </r>
        <r>
          <rPr>
            <sz val="11"/>
            <rFont val="Tahoma"/>
            <family val="2"/>
          </rPr>
          <t xml:space="preserve"> Cuando la alteración del medio no permanece en el tiempo, pero  dura un lapso de tiempo moderado. Tiene potencial de riesgo medio e impactos limitados sobre el medio ambiente. Son reconocidos las objeciones y exigencias de los grupos de interés.
</t>
        </r>
        <r>
          <rPr>
            <b/>
            <sz val="11"/>
            <rFont val="Tahoma"/>
            <family val="2"/>
          </rPr>
          <t>Alta (10):</t>
        </r>
        <r>
          <rPr>
            <sz val="11"/>
            <rFont val="Tahoma"/>
            <family val="2"/>
          </rPr>
          <t xml:space="preserve"> Cuando se supone una alteración indefinida en el tiempo. Tiene impactos importantes sobre el medio ambiente y los grupos de interés manifiestan objeciones y exigencias</t>
        </r>
      </text>
    </comment>
    <comment ref="Q10" authorId="1">
      <text>
        <r>
          <rPr>
            <b/>
            <sz val="11"/>
            <rFont val="Tahoma"/>
            <family val="2"/>
          </rPr>
          <t>Baja (1):</t>
        </r>
        <r>
          <rPr>
            <sz val="11"/>
            <rFont val="Tahoma"/>
            <family val="2"/>
          </rPr>
          <t xml:space="preserve"> Alteración mínima del factor o característica ambiental considerada
</t>
        </r>
        <r>
          <rPr>
            <b/>
            <sz val="11"/>
            <rFont val="Tahoma"/>
            <family val="2"/>
          </rPr>
          <t>Media (5):</t>
        </r>
        <r>
          <rPr>
            <sz val="11"/>
            <rFont val="Tahoma"/>
            <family val="2"/>
          </rPr>
          <t xml:space="preserve"> Cuando se presenta una alteración moderada del factor  o característica ambiental considerada.
</t>
        </r>
        <r>
          <rPr>
            <b/>
            <sz val="11"/>
            <rFont val="Tahoma"/>
            <family val="2"/>
          </rPr>
          <t>Alto (10):</t>
        </r>
        <r>
          <rPr>
            <sz val="11"/>
            <rFont val="Tahoma"/>
            <family val="2"/>
          </rPr>
          <t xml:space="preserve"> Se asocia a destrucción moderada del factor o  característica ambiental asociada.
</t>
        </r>
      </text>
    </comment>
    <comment ref="R10" authorId="1">
      <text>
        <r>
          <rPr>
            <b/>
            <sz val="11"/>
            <rFont val="Tahoma"/>
            <family val="2"/>
          </rPr>
          <t>Puntual (1):</t>
        </r>
        <r>
          <rPr>
            <sz val="11"/>
            <rFont val="Tahoma"/>
            <family val="2"/>
          </rPr>
          <t xml:space="preserve"> El impacto queda confinado dentro de las áreas de influencia.
</t>
        </r>
        <r>
          <rPr>
            <b/>
            <sz val="11"/>
            <rFont val="Tahoma"/>
            <family val="2"/>
          </rPr>
          <t>Local (5):</t>
        </r>
        <r>
          <rPr>
            <sz val="11"/>
            <rFont val="Tahoma"/>
            <family val="2"/>
          </rPr>
          <t xml:space="preserve"> Trasciende los límites del área de influencia (afecta un curso de agua superficial o subterráneo de agua, la atmosfera, el suelo, genera un residuo especial peligroso etc.)
</t>
        </r>
        <r>
          <rPr>
            <b/>
            <sz val="11"/>
            <rFont val="Tahoma"/>
            <family val="2"/>
          </rPr>
          <t>Regional (10):</t>
        </r>
        <r>
          <rPr>
            <sz val="11"/>
            <rFont val="Tahoma"/>
            <family val="2"/>
          </rPr>
          <t xml:space="preserve"> Tiene consecuencias a nivel regional más de una localidad
</t>
        </r>
      </text>
    </comment>
    <comment ref="S10" authorId="1">
      <text>
        <r>
          <rPr>
            <b/>
            <sz val="11"/>
            <rFont val="Tahoma"/>
            <family val="2"/>
          </rPr>
          <t xml:space="preserve">Reversible (1): </t>
        </r>
        <r>
          <rPr>
            <sz val="11"/>
            <rFont val="Tahoma"/>
            <family val="2"/>
          </rPr>
          <t xml:space="preserve">Puede eliminarse el impacto pro medio de actividades humanas tendientes a la recuperación de los recursos afectados.
</t>
        </r>
        <r>
          <rPr>
            <b/>
            <sz val="11"/>
            <rFont val="Tahoma"/>
            <family val="2"/>
          </rPr>
          <t>Recuperable (5):</t>
        </r>
        <r>
          <rPr>
            <sz val="11"/>
            <rFont val="Tahoma"/>
            <family val="2"/>
          </rPr>
          <t xml:space="preserve"> Se puede disminuir el impacto por medio de medidas de control(recuperar, reutilizar en  el proceso) hasta un estándar determinado.
</t>
        </r>
        <r>
          <rPr>
            <b/>
            <sz val="11"/>
            <rFont val="Tahoma"/>
            <family val="2"/>
          </rPr>
          <t>Irrecuperable (10):</t>
        </r>
        <r>
          <rPr>
            <sz val="11"/>
            <rFont val="Tahoma"/>
            <family val="2"/>
          </rPr>
          <t xml:space="preserve"> Los recursos afectados no se pueden retornar a las condiciones originales.</t>
        </r>
      </text>
    </comment>
    <comment ref="T10" authorId="1">
      <text>
        <r>
          <rPr>
            <b/>
            <sz val="11"/>
            <rFont val="Tahoma"/>
            <family val="2"/>
          </rPr>
          <t>Baja (1):</t>
        </r>
        <r>
          <rPr>
            <sz val="11"/>
            <rFont val="Tahoma"/>
            <family val="2"/>
          </rPr>
          <t xml:space="preserve"> Se puede manejar el aspecto ambiental con controles operacionales.
</t>
        </r>
        <r>
          <rPr>
            <b/>
            <sz val="11"/>
            <rFont val="Tahoma"/>
            <family val="2"/>
          </rPr>
          <t>Media (5):</t>
        </r>
        <r>
          <rPr>
            <sz val="11"/>
            <rFont val="Tahoma"/>
            <family val="2"/>
          </rPr>
          <t xml:space="preserve"> Se pueden adaptar medidas para cumplir.
</t>
        </r>
        <r>
          <rPr>
            <b/>
            <sz val="11"/>
            <rFont val="Tahoma"/>
            <family val="2"/>
          </rPr>
          <t>Alta (10):</t>
        </r>
        <r>
          <rPr>
            <sz val="11"/>
            <rFont val="Tahoma"/>
            <family val="2"/>
          </rPr>
          <t xml:space="preserve"> Manejar este aspecto ambiental requiere grandes inversiones de capital.</t>
        </r>
      </text>
    </comment>
    <comment ref="U10" authorId="1">
      <text>
        <r>
          <rPr>
            <b/>
            <sz val="11"/>
            <rFont val="Tahoma"/>
            <family val="2"/>
          </rPr>
          <t>(0-30):</t>
        </r>
        <r>
          <rPr>
            <sz val="11"/>
            <rFont val="Tahoma"/>
            <family val="2"/>
          </rPr>
          <t xml:space="preserve"> No requiere acción correctiva, pero se  puede tener presente para generar controles operacionales y plan de acción.
</t>
        </r>
        <r>
          <rPr>
            <b/>
            <sz val="11"/>
            <rFont val="Tahoma"/>
            <family val="2"/>
          </rPr>
          <t>(&gt;31):</t>
        </r>
        <r>
          <rPr>
            <sz val="11"/>
            <rFont val="Tahoma"/>
            <family val="2"/>
          </rPr>
          <t xml:space="preserve"> Se requiere acción correctiva, pero se puede tener presente para generar controles operacionales y plan de acción.</t>
        </r>
      </text>
    </comment>
  </commentList>
</comments>
</file>

<file path=xl/comments4.xml><?xml version="1.0" encoding="utf-8"?>
<comments xmlns="http://schemas.openxmlformats.org/spreadsheetml/2006/main">
  <authors>
    <author>Luffi</author>
    <author>Acer</author>
  </authors>
  <commentList>
    <comment ref="U9" authorId="0">
      <text>
        <r>
          <rPr>
            <b/>
            <sz val="11"/>
            <rFont val="Tahoma"/>
            <family val="2"/>
          </rPr>
          <t>(0-30):</t>
        </r>
        <r>
          <rPr>
            <sz val="11"/>
            <rFont val="Tahoma"/>
            <family val="2"/>
          </rPr>
          <t xml:space="preserve"> No requiere acción correctiva, pero se  puede tener presente para generar controles operacionales y plan de acción.
</t>
        </r>
        <r>
          <rPr>
            <b/>
            <sz val="11"/>
            <rFont val="Tahoma"/>
            <family val="2"/>
          </rPr>
          <t>(&gt;31):</t>
        </r>
        <r>
          <rPr>
            <sz val="11"/>
            <rFont val="Tahoma"/>
            <family val="2"/>
          </rPr>
          <t xml:space="preserve"> Se requiere acción correctiva, pero se puede tener presente para generar controles operacionales y plan de acción.</t>
        </r>
      </text>
    </comment>
    <comment ref="T9" authorId="0">
      <text>
        <r>
          <rPr>
            <b/>
            <sz val="11"/>
            <rFont val="Tahoma"/>
            <family val="2"/>
          </rPr>
          <t>Baja (1):</t>
        </r>
        <r>
          <rPr>
            <sz val="11"/>
            <rFont val="Tahoma"/>
            <family val="2"/>
          </rPr>
          <t xml:space="preserve"> Se puede manejar el aspecto ambiental con controles operacionales.
</t>
        </r>
        <r>
          <rPr>
            <b/>
            <sz val="11"/>
            <rFont val="Tahoma"/>
            <family val="2"/>
          </rPr>
          <t>Media (5):</t>
        </r>
        <r>
          <rPr>
            <sz val="11"/>
            <rFont val="Tahoma"/>
            <family val="2"/>
          </rPr>
          <t xml:space="preserve"> Se pueden adaptar medidas para cumplir.
</t>
        </r>
        <r>
          <rPr>
            <b/>
            <sz val="11"/>
            <rFont val="Tahoma"/>
            <family val="2"/>
          </rPr>
          <t>Alta (10):</t>
        </r>
        <r>
          <rPr>
            <sz val="11"/>
            <rFont val="Tahoma"/>
            <family val="2"/>
          </rPr>
          <t xml:space="preserve"> Manejar este aspecto ambiental requiere grandes inversiones de capital.</t>
        </r>
      </text>
    </comment>
    <comment ref="S9" authorId="0">
      <text>
        <r>
          <rPr>
            <b/>
            <sz val="11"/>
            <rFont val="Tahoma"/>
            <family val="2"/>
          </rPr>
          <t xml:space="preserve">Reversible (1): </t>
        </r>
        <r>
          <rPr>
            <sz val="11"/>
            <rFont val="Tahoma"/>
            <family val="2"/>
          </rPr>
          <t xml:space="preserve">Puede eliminarse el impacto pro medio de actividades humanas tendientes a la recuperación de los recursos afectados.
</t>
        </r>
        <r>
          <rPr>
            <b/>
            <sz val="11"/>
            <rFont val="Tahoma"/>
            <family val="2"/>
          </rPr>
          <t>Recuperable (5):</t>
        </r>
        <r>
          <rPr>
            <sz val="11"/>
            <rFont val="Tahoma"/>
            <family val="2"/>
          </rPr>
          <t xml:space="preserve"> Se puede disminuir el impacto por medio de medidas de control(recuperar, reutilizar en  el proceso) hasta un estándar determinado.
</t>
        </r>
        <r>
          <rPr>
            <b/>
            <sz val="11"/>
            <rFont val="Tahoma"/>
            <family val="2"/>
          </rPr>
          <t>Irrecuperable (10):</t>
        </r>
        <r>
          <rPr>
            <sz val="11"/>
            <rFont val="Tahoma"/>
            <family val="2"/>
          </rPr>
          <t xml:space="preserve"> Los recursos afectados no se pueden retornar a las condiciones originales.</t>
        </r>
      </text>
    </comment>
    <comment ref="R9" authorId="0">
      <text>
        <r>
          <rPr>
            <b/>
            <sz val="11"/>
            <rFont val="Tahoma"/>
            <family val="2"/>
          </rPr>
          <t>Puntual (1):</t>
        </r>
        <r>
          <rPr>
            <sz val="11"/>
            <rFont val="Tahoma"/>
            <family val="2"/>
          </rPr>
          <t xml:space="preserve"> El impacto queda confinado dentro de las áreas de influencia.
</t>
        </r>
        <r>
          <rPr>
            <b/>
            <sz val="11"/>
            <rFont val="Tahoma"/>
            <family val="2"/>
          </rPr>
          <t>Local (5):</t>
        </r>
        <r>
          <rPr>
            <sz val="11"/>
            <rFont val="Tahoma"/>
            <family val="2"/>
          </rPr>
          <t xml:space="preserve"> Trasciende los límites del área de influencia (afecta un curso de agua superficial o subterráneo de agua, la atmosfera, el suelo, genera un residuo especial peligroso etc.)
</t>
        </r>
        <r>
          <rPr>
            <b/>
            <sz val="11"/>
            <rFont val="Tahoma"/>
            <family val="2"/>
          </rPr>
          <t>Regional (10):</t>
        </r>
        <r>
          <rPr>
            <sz val="11"/>
            <rFont val="Tahoma"/>
            <family val="2"/>
          </rPr>
          <t xml:space="preserve"> Tiene consecuencias a nivel regional más de una localidad
</t>
        </r>
      </text>
    </comment>
    <comment ref="Q9" authorId="0">
      <text>
        <r>
          <rPr>
            <b/>
            <sz val="11"/>
            <rFont val="Tahoma"/>
            <family val="2"/>
          </rPr>
          <t>Baja (1):</t>
        </r>
        <r>
          <rPr>
            <sz val="11"/>
            <rFont val="Tahoma"/>
            <family val="2"/>
          </rPr>
          <t xml:space="preserve"> Alteración mínima del factor o característica ambiental considerada
</t>
        </r>
        <r>
          <rPr>
            <b/>
            <sz val="11"/>
            <rFont val="Tahoma"/>
            <family val="2"/>
          </rPr>
          <t>Media (5):</t>
        </r>
        <r>
          <rPr>
            <sz val="11"/>
            <rFont val="Tahoma"/>
            <family val="2"/>
          </rPr>
          <t xml:space="preserve"> Cuando se presenta una alteración moderada del factor  o característica ambiental considerada.
</t>
        </r>
        <r>
          <rPr>
            <b/>
            <sz val="11"/>
            <rFont val="Tahoma"/>
            <family val="2"/>
          </rPr>
          <t>Alto (10):</t>
        </r>
        <r>
          <rPr>
            <sz val="11"/>
            <rFont val="Tahoma"/>
            <family val="2"/>
          </rPr>
          <t xml:space="preserve"> Se asocia a destrucción moderada del factor o  característica ambiental asociada.
</t>
        </r>
      </text>
    </comment>
    <comment ref="P9" authorId="0">
      <text>
        <r>
          <rPr>
            <b/>
            <sz val="11"/>
            <rFont val="Tahoma"/>
            <family val="2"/>
          </rPr>
          <t>Baja (1):</t>
        </r>
        <r>
          <rPr>
            <sz val="11"/>
            <rFont val="Tahoma"/>
            <family val="2"/>
          </rPr>
          <t xml:space="preserve"> Cuando la alteración del medio no permanece en el tiempo, y dura un lapso de tiempo muy pequeño. No existe ningún potencial de riesgo sobre el medio ambiente
</t>
        </r>
        <r>
          <rPr>
            <b/>
            <sz val="11"/>
            <rFont val="Tahoma"/>
            <family val="2"/>
          </rPr>
          <t>Media (5):</t>
        </r>
        <r>
          <rPr>
            <sz val="11"/>
            <rFont val="Tahoma"/>
            <family val="2"/>
          </rPr>
          <t xml:space="preserve"> Cuando la alteración del medio no permanece en el tiempo, pero  dura un lapso de tiempo moderado. Tiene potencial de riesgo medio e impactos limitados sobre el medio ambiente. Son reconocidos las objeciones y exigencias de los grupos de interés.
</t>
        </r>
        <r>
          <rPr>
            <b/>
            <sz val="11"/>
            <rFont val="Tahoma"/>
            <family val="2"/>
          </rPr>
          <t>Alta (10):</t>
        </r>
        <r>
          <rPr>
            <sz val="11"/>
            <rFont val="Tahoma"/>
            <family val="2"/>
          </rPr>
          <t xml:space="preserve"> Cuando se supone una alteración indefinida en el tiempo. Tiene impactos importantes sobre el medio ambiente y los grupos de interés manifiestan objeciones y exigencias</t>
        </r>
      </text>
    </comment>
    <comment ref="O9" authorId="0">
      <text>
        <r>
          <rPr>
            <b/>
            <sz val="11"/>
            <rFont val="Tahoma"/>
            <family val="2"/>
          </rPr>
          <t xml:space="preserve">Baja (1): </t>
        </r>
        <r>
          <rPr>
            <sz val="11"/>
            <rFont val="Tahoma"/>
            <family val="2"/>
          </rPr>
          <t xml:space="preserve">Cuando las condiciones de operación son intrínsecamente seguras, y solo una acción inusual podría provocar el impacto.
</t>
        </r>
        <r>
          <rPr>
            <b/>
            <sz val="11"/>
            <rFont val="Tahoma"/>
            <family val="2"/>
          </rPr>
          <t>Media (5):</t>
        </r>
        <r>
          <rPr>
            <sz val="11"/>
            <rFont val="Tahoma"/>
            <family val="2"/>
          </rPr>
          <t xml:space="preserve"> Cuando la probabilidad de que el impacto ocurra se incrementa debido a la existencia  de factores conocidos como por ejemplo; la falta de capacitación, entrenamiento, experiencia o procedimiento escritos; no hay monitoreo o aviso de alarma temprana; existen antecedentes de que el aspecto impacto ha ocurrido con anterioridad.
</t>
        </r>
        <r>
          <rPr>
            <b/>
            <sz val="11"/>
            <rFont val="Tahoma"/>
            <family val="2"/>
          </rPr>
          <t xml:space="preserve">Alta (10): </t>
        </r>
        <r>
          <rPr>
            <sz val="11"/>
            <rFont val="Tahoma"/>
            <family val="2"/>
          </rPr>
          <t xml:space="preserve">Cuando dadas las características del proceso, el impacto ocurre con toda seguridad, a menos que cambie alguna de las condiciones habituales de operación (solamente aplicable a la condición normal).
</t>
        </r>
      </text>
    </comment>
    <comment ref="H9" authorId="1">
      <text>
        <r>
          <rPr>
            <b/>
            <sz val="11"/>
            <rFont val="Tahoma"/>
            <family val="2"/>
          </rPr>
          <t>Parenas:</t>
        </r>
        <r>
          <rPr>
            <sz val="11"/>
            <rFont val="Tahoma"/>
            <family val="2"/>
          </rPr>
          <t xml:space="preserve">
Emergencia-se derivan de situaciones de emergencia, incidentes o accidentes; ejm. Incendios, derrames de químicos, escape de gases</t>
        </r>
      </text>
    </comment>
    <comment ref="G9" authorId="1">
      <text>
        <r>
          <rPr>
            <b/>
            <sz val="12"/>
            <rFont val="Tahoma"/>
            <family val="2"/>
          </rPr>
          <t>Parenas:</t>
        </r>
        <r>
          <rPr>
            <sz val="12"/>
            <rFont val="Tahoma"/>
            <family val="2"/>
          </rPr>
          <t xml:space="preserve">
Anormal- situaciones no rutinarias de los procesos o actividades, es decir los que se generan a raíz de actividades no planificadas, </t>
        </r>
      </text>
    </comment>
    <comment ref="F9" authorId="1">
      <text>
        <r>
          <rPr>
            <b/>
            <sz val="12"/>
            <rFont val="Tahoma"/>
            <family val="2"/>
          </rPr>
          <t>PARENAS:</t>
        </r>
        <r>
          <rPr>
            <sz val="12"/>
            <rFont val="Tahoma"/>
            <family val="2"/>
          </rPr>
          <t xml:space="preserve">
Normal- cuando las actividades son rutinarias</t>
        </r>
      </text>
    </comment>
    <comment ref="Z7" authorId="1">
      <text>
        <r>
          <rPr>
            <b/>
            <sz val="11"/>
            <rFont val="Tahoma"/>
            <family val="2"/>
          </rPr>
          <t>Parenas:</t>
        </r>
        <r>
          <rPr>
            <sz val="11"/>
            <rFont val="Tahoma"/>
            <family val="2"/>
          </rPr>
          <t xml:space="preserve">
Relacione las acciones de control para la mitigación o gestión del Aspecto Identificado.
Ejm. Planes, Programas, Instructivos,  políticas,  entre otros.</t>
        </r>
      </text>
    </comment>
  </commentList>
</comments>
</file>

<file path=xl/sharedStrings.xml><?xml version="1.0" encoding="utf-8"?>
<sst xmlns="http://schemas.openxmlformats.org/spreadsheetml/2006/main" count="4113" uniqueCount="592">
  <si>
    <t>ACTIVIDAD</t>
  </si>
  <si>
    <t>CARÁCTER (+) O (-)</t>
  </si>
  <si>
    <t>SIGNIFICANCIA</t>
  </si>
  <si>
    <t>ACCION DE CONTROL</t>
  </si>
  <si>
    <t>DESCRIPCION</t>
  </si>
  <si>
    <t>REQUISITO LEGAL APLICABLE</t>
  </si>
  <si>
    <t>Baja</t>
  </si>
  <si>
    <t>Media</t>
  </si>
  <si>
    <t>Alta</t>
  </si>
  <si>
    <t>Puntual</t>
  </si>
  <si>
    <t>Local</t>
  </si>
  <si>
    <t>Recuperable</t>
  </si>
  <si>
    <t>Irrecuperable</t>
  </si>
  <si>
    <t>No significativo</t>
  </si>
  <si>
    <t>Regional</t>
  </si>
  <si>
    <t>Reversible</t>
  </si>
  <si>
    <t>Significativo</t>
  </si>
  <si>
    <t>VALORACION                                                      TOTAL</t>
  </si>
  <si>
    <t>SISTEMA INTEGRADO DE PLANEACIÓN Y GESTIÓN</t>
  </si>
  <si>
    <t>Fecha próxima revisión:</t>
  </si>
  <si>
    <t>Responsable:</t>
  </si>
  <si>
    <t>Fecha última actualización:</t>
  </si>
  <si>
    <t>CONDICIÓN DE OPERACIÓN</t>
  </si>
  <si>
    <t>N</t>
  </si>
  <si>
    <t>AN</t>
  </si>
  <si>
    <t>E</t>
  </si>
  <si>
    <t>RECURSO AFECTADO</t>
  </si>
  <si>
    <t>ASPECTO AMBIENTAL ASOCIADO</t>
  </si>
  <si>
    <t>DESCRIPCIÓN</t>
  </si>
  <si>
    <t>IMPACTO AMBIENTAL</t>
  </si>
  <si>
    <t>VALORACION DE IMPACTOS</t>
  </si>
  <si>
    <t>DURACION
D</t>
  </si>
  <si>
    <t>PROBABILIDAD 
P</t>
  </si>
  <si>
    <t>MAGNITUD
M</t>
  </si>
  <si>
    <t>AREA DE INFLUENCIA
I</t>
  </si>
  <si>
    <t>RECUPERABILIDAD
R</t>
  </si>
  <si>
    <t>IMPORTANCIA INTERNA
II</t>
  </si>
  <si>
    <t>PROCESOS</t>
  </si>
  <si>
    <t>GESTION GERENCIAL</t>
  </si>
  <si>
    <t>PLANEACIÓN ESTRATÉGICA</t>
  </si>
  <si>
    <t>GESTIÓN DE SISTEMAS DE INFORMACIÓN</t>
  </si>
  <si>
    <t>GESTIÓN DE COMUNICACIONES</t>
  </si>
  <si>
    <t>GESTIÓN DE CONOCIMIENTO DEL RIESGO</t>
  </si>
  <si>
    <t>GESTIÓN DE REDUCCIÓN DEL RIESGO</t>
  </si>
  <si>
    <t>GESTIÓN DE MANEJO DE DESASTRES</t>
  </si>
  <si>
    <t>GESTIÓN DOCUMENTAL</t>
  </si>
  <si>
    <t>GESTIÓN FINANCIERA</t>
  </si>
  <si>
    <t>GESTIÓN DEL TALENTO HUMANO</t>
  </si>
  <si>
    <t>GESTIÓN JURÍDICA</t>
  </si>
  <si>
    <t>GESTIÓN DE INFRAESTRUCTURA TECNOLÓGICA</t>
  </si>
  <si>
    <t>GESTIÓN DEL SERVICIO AL CIUDADANO</t>
  </si>
  <si>
    <t>GESTIÓN CONTRATACIÓN</t>
  </si>
  <si>
    <t>GESTIÓN DE CONTROL DISCIPLINARIO</t>
  </si>
  <si>
    <t>GESTIÓN PARA COOPERACIÓN INTERNACIONAL</t>
  </si>
  <si>
    <t>EVALUACIÓN Y SEGUIMIENTO</t>
  </si>
  <si>
    <t>ASPECTOS AMBIENTALES</t>
  </si>
  <si>
    <t>IMPACTOS AMBIENTALES</t>
  </si>
  <si>
    <t>RECURSOS AFECTADOS</t>
  </si>
  <si>
    <t>CONSUMO DE ENERGIA ELECTRICA</t>
  </si>
  <si>
    <t>GENERACIÓN DE RESIDUOS CONVENCIONALES</t>
  </si>
  <si>
    <t>GENERACIÓN DE RESIDUOS PELIGROSOS.</t>
  </si>
  <si>
    <t>CONSUMO DE AGUA</t>
  </si>
  <si>
    <t>CONSUMO DE SUSTANCIAS QUÍMICAS</t>
  </si>
  <si>
    <t>CONSUMO DE PAPEL DE OFICINA</t>
  </si>
  <si>
    <t>GENERACIÓN DE VERTIMIENTOS</t>
  </si>
  <si>
    <t>AGOTAMIENTO DEL RECURSO</t>
  </si>
  <si>
    <t>SOBRECARGA AL RELLENO SANITARIO</t>
  </si>
  <si>
    <t>CONTAMINACIÓN DEL SUELO</t>
  </si>
  <si>
    <t>USO DE REFRIGERANTES</t>
  </si>
  <si>
    <t>AFECTACIONES A LA COMUNIDAD</t>
  </si>
  <si>
    <t>CONTAMINACIÓN DEL RECURSO HÍDRICO</t>
  </si>
  <si>
    <t xml:space="preserve">DISMINUCIÒN DEL RECURSO </t>
  </si>
  <si>
    <t>AFECTACIÓN AL AIRE</t>
  </si>
  <si>
    <t>AGUA</t>
  </si>
  <si>
    <t>AIRE</t>
  </si>
  <si>
    <t>SUELO</t>
  </si>
  <si>
    <t>FLORA</t>
  </si>
  <si>
    <t>FAUNA</t>
  </si>
  <si>
    <t>COMUNIDAD</t>
  </si>
  <si>
    <t>IMPACTO GENERADO</t>
  </si>
  <si>
    <t>x</t>
  </si>
  <si>
    <t>-</t>
  </si>
  <si>
    <t>PRESION SOBRE EL RECURSO</t>
  </si>
  <si>
    <t>Se genera contaminación del suelo</t>
  </si>
  <si>
    <t xml:space="preserve">Directiva Presidencial No. 004 del 2012 cero papel y eficiencia administrativa    </t>
  </si>
  <si>
    <t>ENERGETICO</t>
  </si>
  <si>
    <t>Se impacta sobre el recurso energético</t>
  </si>
  <si>
    <t>Decreto 2331 de 2007. Por el cual se establece una medida tendiente al uso racional y eficiente de energía eléctrica.</t>
  </si>
  <si>
    <t>Agotamiento del recurso por ser una actividad constante y repetitiva</t>
  </si>
  <si>
    <t>Ley 373 de 1997. Por la cual se establece el programa para el uso eficiente y ahorro del agua</t>
  </si>
  <si>
    <t>CONSUMO DE COMBUSTIBLES</t>
  </si>
  <si>
    <t>Resolución 910 de 2008. Por la cual se reglamentan los niveles permisibles de emisión de contaminantes que deberán cumplir las fuentes móviles terrestres, se reglamenta el artículo 91 del Decreto 948 de 1995 y se adoptan otras disposiciones.</t>
  </si>
  <si>
    <t>Impacta por la presión sobre el relleno sanitario</t>
  </si>
  <si>
    <t xml:space="preserve">Decreto 1505 de 2003. Por el cual se modifica parcialmente el Decreto 1713 de 2002, en relación con los planes de gestión integral de residuos sólidos y se dictan otras disposiciones. </t>
  </si>
  <si>
    <t>Actividades de servicios de aseo y limpieza de las instalaciones de la Entidad</t>
  </si>
  <si>
    <t>Emisiones al aire por gases y vapores.</t>
  </si>
  <si>
    <t>Actividades de servicios de aseo y limpieza de las instalaciones de la Entidad.</t>
  </si>
  <si>
    <t>Disminución en el recurso por consumo</t>
  </si>
  <si>
    <t>Ley 373 de 1997. Por la cual se establece el programa para el uso eficiente y ahorro del agua. Todas las Empresas que consuman agua deberán implementar un programa de uso eficiente y ahorro de agua.</t>
  </si>
  <si>
    <t>GESTIÓN BIENES MUEBLES E INMUEBLES</t>
  </si>
  <si>
    <t>*, PRO – 1300- SIPG - 04-PROGRAMA DE GESTIÓN PARA EL USO EFICIENTE DE ENERGIA</t>
  </si>
  <si>
    <t>Los residuos convencionales son dispuestos en el relleno sanitario.</t>
  </si>
  <si>
    <t>*, PRO – 1300- SIPG - 01-PROGRAMA DE GESTIÓN PARA EL MANEJO INTEGRAL DE RESIDUOS</t>
  </si>
  <si>
    <t>Decreto 1713 de 2002. Por el cual se reglamenta la Ley 142 de 1994, la Ley 632 de 2000 y la Ley 689 de 2001, en relación con la prestación del servicio público de aseo, y el Decreto Ley 2811 de 1974 y la Ley 99 de 1993 en relación con la Gestión Integral de Residuos Sólidos</t>
  </si>
  <si>
    <t>Decreto 4741 de 2005.  Por el cual se reglamenta parcialmente la prevención y el manejo de los residuos o desechos peligrosos generados en el marco de la gestión integral.</t>
  </si>
  <si>
    <t>GENERACIÓN DE DERRAMES</t>
  </si>
  <si>
    <t>NO RENOVABLES</t>
  </si>
  <si>
    <t>N:A,</t>
  </si>
  <si>
    <t>Contaminación del suelo por la inadecuada disposición de estos residuos peligrosos</t>
  </si>
  <si>
    <t>Mantenimientos locativos y de oficina</t>
  </si>
  <si>
    <t>X</t>
  </si>
  <si>
    <t>Los mantenimientos de infraestructura y locativos son ejecutados y manejados directamente por la Empresa arrendataria. 
Se sobrecarga el relleno sanitario ya que se realiza disposición de residuos a este luego de ser clasificados en la etapa de reciclaje.</t>
  </si>
  <si>
    <t>Decreto 838 de 2005. por el cual se modifica el Decreto 1713 de 2002 sobre disposición final de residuos sólidos y se dictan otras disposiciones.</t>
  </si>
  <si>
    <t>GENERACIÓN  DE EMISIONES ATMOSFERICAS</t>
  </si>
  <si>
    <t xml:space="preserve">Decreto 838 de 2005. por el cual se modifica el Decreto 1713 de 2002 sobre disposición final de residuos sólidos y se dictan otras disposiciones.
Decreto 1505 de 2003. Por el cual se modifica parcialmente el Decreto 1713 de 2002, en relación con los planes de gestión integral de residuos sólidos y se dictan otras disposiciones. </t>
  </si>
  <si>
    <t>Generación de residuos como envolturas de alimentos, botellas de plástico y cartón.</t>
  </si>
  <si>
    <t>N.A.</t>
  </si>
  <si>
    <t>CODIGO:
FR – 1300- SIPG - 01</t>
  </si>
  <si>
    <t xml:space="preserve">Objetivo: </t>
  </si>
  <si>
    <t>MATRIZ DE ASPECTOS E IMPACTOS AMBIENTALES</t>
  </si>
  <si>
    <t>Realizar labores de oficina rutinarias de acuerdo a las funciones de los procesos</t>
  </si>
  <si>
    <t>*, 1300- SIPG -03-PROGRAMA DE GESTIÓN PARA EL USO EFICIENTE DEL AGUA.</t>
  </si>
  <si>
    <t>*. MANUAL GESTIÓN AMBIENTAL Y SST PARA CONTRATISTAS     M-1300-SIPG-01
*,  PRO – 1300- SIPG - 01-PROGRAMA DE GESTIÓN PARA EL MANEJO INTEGRAL DE RESIDUOS</t>
  </si>
  <si>
    <t>*.  PRO – 1300- SIPG - 01-PROGRAMA DE GESTIÓN PARA EL MANEJO INTEGRAL DE RESIDUOS</t>
  </si>
  <si>
    <t>*. MANUAL GESTIÓN AMBIENTAL Y SST PARA CONTRATISTAS     M-1300-SIPG-01
*.  PRO – 1300- SIPG - 01-PROGRAMA DE GESTIÓN PARA EL MANEJO INTEGRAL DE RESIDUOS</t>
  </si>
  <si>
    <t>*. MANUAL GESTIÓN AMBIENTAL Y SST PARA CONTRATISTAS     M-1300-SIPG-01
*. PRO – 1300- SIPG - 01-PROGRAMA DE GESTIÓN PARA EL MANEJO INTEGRAL DE RESIDUOS</t>
  </si>
  <si>
    <t>*. PLA – 1300- SIPG - 01- PLAN DE PREPARACIÓN Y RESPUESTA ANTE EMERGENCIAS AMBIENTALES-RREA
*. Hojas de seguridad e identificación de cada una de las sustancias utilizadas y almacenadas en las instalaciones de la UNGRD.</t>
  </si>
  <si>
    <t>VERSIÓN: 02</t>
  </si>
  <si>
    <t>ACTIVIDADES REALIZADAS :</t>
  </si>
  <si>
    <t>PROCESO</t>
  </si>
  <si>
    <t xml:space="preserve"> *. POL[ITICA CERO PAPEL
*. PROGRAMA DE GESTIÓN AHORRO DE PAPEL
    PR-1300-SIPG-06</t>
  </si>
  <si>
    <t>Se genera residuos convencionales por el consumo de alimentos, tales como orgánicos, plástico, vidrio, cartón, entre otros. En pequeñas cantidades.</t>
  </si>
  <si>
    <t>Equipo PGIR-AVG</t>
  </si>
  <si>
    <t>SEGUIMIENTO</t>
  </si>
  <si>
    <t>FECHA</t>
  </si>
  <si>
    <t>ACTUALIZACIONES</t>
  </si>
  <si>
    <t>DESCRIPCIÓN DE LA ACTIVIDAD</t>
  </si>
  <si>
    <t>RESPONSABLE</t>
  </si>
  <si>
    <t>OBSERVACIONES</t>
  </si>
  <si>
    <t>OAPI</t>
  </si>
  <si>
    <t>Identificación Inicial de Aspectos Ambientales</t>
  </si>
  <si>
    <t>NA</t>
  </si>
  <si>
    <t>El consumo de combustible es para 1 vehículo, el cual se le realizan mantenimientos y revisiones periódicas para controlar las emisiones.</t>
  </si>
  <si>
    <t>Los residuos generados en las instalaciones son mínimos y se clasifican acorde al código de colores establecido por la UNGRD, para facilitar el aprovechamiento de los mismos.</t>
  </si>
  <si>
    <t>Sin requisito legal asociado.</t>
  </si>
  <si>
    <t>Ejecutar las diferentes etapas del programa de reasentamiento individual, con el fin de garantizar el traslado de las unidades sociales ubicadas en la ZAVA hacia alternativas habitacionales de reposición de manera legal, segura, técnicamente viables, económica y socialmente sostenibles.</t>
  </si>
  <si>
    <t>TODOS LOS PROCESOS</t>
  </si>
  <si>
    <t>Contaminación del suelo por inadecuada disposición de RESPEL.</t>
  </si>
  <si>
    <t>Se solicita al área administrativa el certificado de disposición de residuos peligrosos del taller de mantenimiento, con el propósito de garantizar su disposición adecuada.</t>
  </si>
  <si>
    <t>Decreto 321 del 17 de Feb, de 1999 por el cual se adopta el Plan Nacional de Contingencias contra derrames de hidrocarburos y sustancias nocivas.</t>
  </si>
  <si>
    <t>Mantenimiento correctivos y preventivos  de vehículos</t>
  </si>
  <si>
    <t>GENERACIÓN DE RESIDUOS ESPECIALES</t>
  </si>
  <si>
    <t>RESOLUCIÓN NÚMERO 1457 - 29 de Julio de 2010
“Por la cual se establecen los Sistemas de Recolección Selectiva y Gestión Ambiental de Llantas Usadas y se adoptan otras disposiciones”</t>
  </si>
  <si>
    <t xml:space="preserve">*,  PRO – 1300- SIPG - 01-PROGRAMA DE GESTIÓN PARA EL MANEJO INTEGRAL DE RESIDUOS
*. M-1300-SIPG-01MANUAL GESTIÓN AMBIENTAL Y SST PARA CONTRATISTAS </t>
  </si>
  <si>
    <t>MEJORAMIENTO DE LA CALIDAD DE VIDA</t>
  </si>
  <si>
    <t>IMPACTO SOCIAL +</t>
  </si>
  <si>
    <t>Se logra un impacto positivo generando comunidades menos vulnerables y más resilientes a los aspectos adversos de la naturaleza y eventos antrópicos no intencionales.</t>
  </si>
  <si>
    <t>+</t>
  </si>
  <si>
    <t>Decreto 4147 de 2011. Por el cuál se crea la UNGRD, se establece su objeto y estructura.</t>
  </si>
  <si>
    <t>Sin Control asociado.</t>
  </si>
  <si>
    <t>REDUCCIÓN DEL RIESGO</t>
  </si>
  <si>
    <t xml:space="preserve">Impacto social positivo, dando  lineamientos para propender por el adecuado uso y ocupación del territorio,   generando planeación y desarrollo sostenible para anticiparse y reducir el riego de desastres. </t>
  </si>
  <si>
    <t xml:space="preserve">La UNGRD, logra optimizar la calidad de vida de la población que esta en zonas de exposición a Riesgo de desastres, mediante el desarrollo de obras de mitigación y estrategias de información para  el conocimiento del riesgo, reduciendo de esta forma las afectaciones a la comunidad.
</t>
  </si>
  <si>
    <t>Acciones de mitigación, para disminuir o reducir las condiciones de amenaza,  y la vulnerabilidad de los elementos expuestos.</t>
  </si>
  <si>
    <t>Emisiones a la atmosfera por la quema de combustibles.</t>
  </si>
  <si>
    <t>La UNGRD, dentro de su misionalidad no realiza la operación de las aeronaves, sin embargo se identifica el Aspecto asociado al desplazamiento aéreo para cumplir con sus funciones.</t>
  </si>
  <si>
    <t>GENERACIÓN DE RUIDO</t>
  </si>
  <si>
    <t>AFECTACIÓN A LA FAUNA</t>
  </si>
  <si>
    <t>Septiembre de 2017</t>
  </si>
  <si>
    <t>Dirigir la implementación  de la Gestión del riesgo de desastres, atendiendo las políticas de desarrollo sostenible, y coordinar el funcionamiento y el Desarrollo continuo del Sistema Nacional de Gestión del Riesgo de Desastres SNGRD.</t>
  </si>
  <si>
    <t>Se genera agotamiento de los recursos minerales por el uso de la tinta de impresora ya que son necesarios en la fabricación de las mismas.</t>
  </si>
  <si>
    <t>Revisión y actualización de matriz de aspectos ambientales, así como la verificación de la eficacia de los controles para los aspectos ambientales, generados en el proyecto Galeras.</t>
  </si>
  <si>
    <t>Contaminación al aire por los gases emitidos a la atmosfera en la quema de combustibles.</t>
  </si>
  <si>
    <t xml:space="preserve">Fase del Ciclo de Vida relacionado con la Gestión de la UNGRD </t>
  </si>
  <si>
    <t>24 de Enero 2018</t>
  </si>
  <si>
    <t>Inclusión de parámetros de la Norma ISO 14001:2015. Ciclo de Vida del Servicio relacionadas a las actividades que realiza la UNGRD</t>
  </si>
  <si>
    <t xml:space="preserve">Se incluye en la matriz, el ciclo de vida del producto o servicio  sobre el cual la UNGRD tiene incidencia para aplicar acciones de prevención, mitigación y control </t>
  </si>
  <si>
    <t>Se presenta presión sobre el recurso por disposición en relleno sanitario.</t>
  </si>
  <si>
    <t xml:space="preserve">Ejecución de los planes de acción relacionados con los procesos misionales </t>
  </si>
  <si>
    <t>Resolución 1565 de2014</t>
  </si>
  <si>
    <t xml:space="preserve">PRODUCTOS Y  SERVICIOS </t>
  </si>
  <si>
    <t>PARTES INTERESADAS</t>
  </si>
  <si>
    <t>Inclusión de productos y servicios y partes interesadas. Seguimiento al control de los aspectos ambientales</t>
  </si>
  <si>
    <t>Dentro de los controles implementados para el consumo responsable de papel, se establece la medición para el proyecto galeras, con registros mensuales, igualmente se realizan campañas de ahorro y uso de papel, dando alcance al proyecto Galeras. Internamente en la oficina de proyecto galeras, se generó una disminución en el consumo de papel, debido a la entrada de SIGOB, para manejo de comunicaciones, se hace impresiones en papel oficio y doble cara cuando la información y carácter del documento lo permite</t>
  </si>
  <si>
    <t xml:space="preserve">Impresión de documentos </t>
  </si>
  <si>
    <t xml:space="preserve">Consumo de energía para uso de equipo de impresión </t>
  </si>
  <si>
    <t xml:space="preserve">El uso de equipos de impresión con bajo consumo de energía, al momento de no uso de suspende, permite realizar ahorro importante de energía </t>
  </si>
  <si>
    <t xml:space="preserve">Teniendo en cuenta que en Pasto Nariño no existen gestores autorizados para la disposición de residuos peligrosos, los toneres son entregados al proveedor, bajo el programa de post consumo. </t>
  </si>
  <si>
    <t xml:space="preserve">*PRO – 1300- SIPG - 04-PROGRAMA DE GESTIÓN PARA EL USO EFICIENTE DE ENERGIA
*PRO-1300-SIPG-05 PROGRAMA DE INSPECCIONES PLANEADAS.
</t>
  </si>
  <si>
    <t xml:space="preserve">GENERACION DE RESIDUOS APROVECHABLES </t>
  </si>
  <si>
    <t>Consumo de energía al calentar alimentos en Microondas</t>
  </si>
  <si>
    <t>Presión sobre el recurso que genera energía Eléctrica</t>
  </si>
  <si>
    <t>*PRO – 1300- SIPG - 04-PROGRAMA DE GESTIÓN PARA EL USO EFICIENTE DE ENERGIA
*. PRO-1300-SIPG-05 PROGRAMA DE INSPECCIONES PLANEADAS.</t>
  </si>
  <si>
    <t xml:space="preserve">Residuos generados por accidentes viales, Incluidos derrames </t>
  </si>
  <si>
    <t xml:space="preserve">Afectación al suelo por derrames de combustible, aceite hidráulico, entre otros  </t>
  </si>
  <si>
    <t>Resolución 1565 de 2014. Por la cual se expide la Guía metodológica para la elaboración del Plan Estratégico de. Seguridad Vial
Decreto 1079 de 2015.  se expide el Decreto Único Reglamentario del Sector. Transporte</t>
  </si>
  <si>
    <t>PLA-1603-SA-01 PESV
*. PLA – 1300- SIPG - 01- PLAN DE PREPARACIÓN Y RESPUESTA ANTE EMERGENCIAS AMBIENTALES-RREA</t>
  </si>
  <si>
    <t xml:space="preserve"> </t>
  </si>
  <si>
    <t xml:space="preserve">Verificación de competencia de conductor, sensibilización en seguridad vial </t>
  </si>
  <si>
    <r>
      <t>Elaboró:</t>
    </r>
    <r>
      <rPr>
        <sz val="14"/>
        <color indexed="8"/>
        <rFont val="Arial"/>
        <family val="2"/>
      </rPr>
      <t xml:space="preserve"> </t>
    </r>
  </si>
  <si>
    <r>
      <t>Revisó:</t>
    </r>
    <r>
      <rPr>
        <sz val="14"/>
        <color indexed="8"/>
        <rFont val="Arial"/>
        <family val="2"/>
      </rPr>
      <t xml:space="preserve"> </t>
    </r>
  </si>
  <si>
    <r>
      <t>Aprobó:</t>
    </r>
    <r>
      <rPr>
        <sz val="14"/>
        <color indexed="8"/>
        <rFont val="Arial"/>
        <family val="2"/>
      </rPr>
      <t xml:space="preserve"> </t>
    </r>
  </si>
  <si>
    <t>Consumo de energía en la preparación de bebidas,.</t>
  </si>
  <si>
    <t xml:space="preserve">Impacto sobre el recurso por el consumo normal  de energía </t>
  </si>
  <si>
    <t>El consumo de energía para la preparación de bebidas, se controla a través de la realización de campañas de ahorro y uso eficiente del recurso,</t>
  </si>
  <si>
    <t xml:space="preserve">Ley 697 de 2001.Mediante la cual se fomenta el uso racional y eficiente de la  energía y se promueve la utilización de energías no convencionales. </t>
  </si>
  <si>
    <t>Se realizó matriz de identificación de Aspectos y Evaluación de Impactos acorde a lo identificado se incluye productos y servicios (Entradas), de tal manera que se evalúa a partir del ciclo de vida del servicio los aspectos e impactos de la organización.</t>
  </si>
  <si>
    <t xml:space="preserve">Lady Gaitan Aguilera </t>
  </si>
  <si>
    <t>Realización de impresiones necesarias para la ejecución de las funciones designadas a PGIR-AVN</t>
  </si>
  <si>
    <t xml:space="preserve">Generación de residuos tales como cascarones de esferos, CD, botellas, cartón, vidrio, ganchos de cosedora, cd. </t>
  </si>
  <si>
    <t>Se genera disposición en los residuos aprovechables, que sin una adecuada separación puede provocar contaminación del suelo.</t>
  </si>
  <si>
    <t>Desde agosto de 2016, los CD, son separados desde su generación, con el propósito de entregarlos al servicio de aseo, para aprovechamiento de estos por los gestores de aseo.</t>
  </si>
  <si>
    <t xml:space="preserve">Consumo de combustibles para el funcionamiento y operación de los vehículos de transporte de la Entidad
 ( 1) </t>
  </si>
  <si>
    <t>Agotamiento de combustibles fósiles, derivados del petróleo</t>
  </si>
  <si>
    <t>*. PR-1603-GBI-04- Mantenimiento de vehículos</t>
  </si>
  <si>
    <t>Generación de emisiones por la quema de combustible en el funcionamiento de vehículos
 ( 1 )</t>
  </si>
  <si>
    <t>El consumo de combustible es para 1 vehículo, el cual se le realizan mantenimientos y revisiones periódicas para garantizar que las emisiones por la quema del combustible estén dentro de los parámetros establecidos por Ley.</t>
  </si>
  <si>
    <t xml:space="preserve">*. PR-1603-GBI-04- Mantenimiento de vehículos
*Plan Estratégico de Seguridad Vial </t>
  </si>
  <si>
    <t>Por el no reciclaje de estos residuos se genera una sobrecarga al relleno sanitario innecesaria.</t>
  </si>
  <si>
    <t xml:space="preserve"> El mantenimiento de vehículos se tiene contratado con taller externo. 
Generación, de aceites usados, filtros de aceite, envases,  trapos y estopas impregnados.</t>
  </si>
  <si>
    <t>Se pueden generar derrames de aceites, líquidos hidráulicos, entre otros</t>
  </si>
  <si>
    <t>Contaminación del suelo por derrames ocasionales de sustancias utilizadas en el mantenimiento de vehículos</t>
  </si>
  <si>
    <t>Consumo de agua en la preparación de bebidas, así como el lavado utensilios de cocina</t>
  </si>
  <si>
    <t xml:space="preserve">Servicio de cafetería </t>
  </si>
  <si>
    <t>Generación de vertimientos de tipo domestico por la preparación de bebidas, así como el lavado utensilios de cocina</t>
  </si>
  <si>
    <t>Contaminación del agua por tenso activos y residuos de cafetería.</t>
  </si>
  <si>
    <t xml:space="preserve">El ruido ocasionado por los aviones, dónde se desplaza personal de la Entidad,  en el despegue y aterrizaje genera afectación sobre la fauna,  generando alteraciones de hábitat y migración de la zona. </t>
  </si>
  <si>
    <t>Desplazamiento a los predios ubicados en las Zonas de Amenaza Volcánica Alta - ZAVA para realizar los análisis técnicos y determinar los conceptos de vulnerabilidad social</t>
  </si>
  <si>
    <t>FORTALECIMIENTO EN EL CONOCIMIENTO DEL RIESGO</t>
  </si>
  <si>
    <t>*PLA-1603-GBI-02 PROCEDIMIENTO DE BIENES PARA  LAS EMERGENCIAS  
* MANUAL GESTIÓN AMBIENTAL Y SST PARA CONTRATISTAS     M-1300-SIPG-01</t>
  </si>
  <si>
    <t>Ley 1523 de 2012  Capítulo VI Asesoramiento y apoyo a
las entidades territoriales en declaratoria de calamidad pública</t>
  </si>
  <si>
    <t xml:space="preserve">1) Estrategia de Servicio </t>
  </si>
  <si>
    <t>Código Sanitario Nacional, Ley 09 de 1979. Título VIII, Artículo 491: Plantea la necesidad de definir normas para
prestar asistencia durante la ocurrencia de un desastre y prevenir y controlar los efectos causados por un desastre.
Título VIII, Artículos 496 al 498: Se refiere a las medidas preventivas como resultado de un análisis de vulnerabilidad
y su aplicación para evitar desastres. Título VIII, Artículo 500-502: Hace mención a la elaboración del plan de
contingencia a partir de los análisis de vulnerabilidad y a la coordinación de programas de capacitación.</t>
  </si>
  <si>
    <t>* PLA-1300-SIPG-01 Plan De Preparación Y Respuesta Ante Emergencias Ambientales-PREA</t>
  </si>
  <si>
    <t>* PLA-1300-SIPG-01 Plan De Preparación Y Respuesta Ante Emergencias Ambientales-PERA.
ANEXO Análisis de riesgo</t>
  </si>
  <si>
    <t xml:space="preserve">Generación de emisiones atmosféricas que repercuten en el daño a la capa de ozono y aumenta la huella de carbono de la entidad. </t>
  </si>
  <si>
    <t xml:space="preserve">De acuerdo con nuestra misionalidad, y alta demanda de transporte con el fin de llegar a cada territorio de la nación . Por lo cual se realiza calculo de huella de carbono con el fin de conocer los impactos generados por nuestros consumos de transporte, además de la priorización en cada uno de los desplazamientos aprobados. </t>
  </si>
  <si>
    <t>Dentro del programa de Gestión integral de residuos, estos son considerados como reciclables, para lo cuál en el PGIR-VN, estos son depositados en la caneca azul, y son entregados al servicio de aseo para su reciclaje y aprovechamiento por parte de los gestores.</t>
  </si>
  <si>
    <t>Lady Gaitán</t>
  </si>
  <si>
    <t>Principales Cambios: 
1. El consumo de energía en las instalaciones del Proyecto Galeras, es un aspecto controlado, donde hay aprovechamiento de luz natural, e igualmente en 2016 se realizó el cambio de bombillas convencionales  a bombillas LED de bajo consumo. Por lo tanto el aspecto pasa de Significativo a No Significativo.
2. La generación de residuos provenientes de los envases de productos aseo, pasan de ser residuos peligrosos a residuos convencionales, por tanto no están en el listado de peligrosos de acuerdo a la lista del decreto 4741 de 2005.
3. Se elimina el Aspecto correspondiente a la generación de residuos en la atención de primer auxilio como gasas usadas, desecho de curas , vendajes, entre otros.</t>
  </si>
  <si>
    <t xml:space="preserve">Ana Milena Álvarez </t>
  </si>
  <si>
    <t xml:space="preserve">Se realiza revisión general a la Matriz de aspectos e impactos Ambientales, se incluye productos y servicios (Entradas), de tal manera que se evalúa a partir del ciclo de vida del servicio los aspectos e impactos de la organización </t>
  </si>
  <si>
    <t xml:space="preserve">Reasentamiento definitivo de los habitantes de la zona de amenaza volcánica </t>
  </si>
  <si>
    <t>A través del diseño e implementación de los diferentes mecanismos generados por la UNGRD, se logra el fortalecimiento de los territorios en las líneas base (conocimiento, Redacción y manejo de desastres), proporcionando a la comunidad el desarrollo local enfocado hacia la implementación de políticas de desarrollo sostenible para la Gestión del Riesgo de Desastres.</t>
  </si>
  <si>
    <t xml:space="preserve">Teniendo en cuenta el objeto misional de la UNGRD, esta aporta un beneficio sustancial al país en el desarrollo de sus funciones, ya que brinda a los entes territoriales y a la comunidad el conocimiento para promover mayor conciencia del riesgo. 
Igualmente, da a conocer mecanismos de mitigación y prevención que deben ser adoptados con antelación para reducir la amenaza, la exposición y disminuir la vulnerabilidad de las personas.
En la preparación para la respuesta a emergencias, la preparación para la recuperación de postdesastres.
</t>
  </si>
  <si>
    <t>PASTO</t>
  </si>
  <si>
    <t>Elaborar lista preliminar de predios
habitados y Lotes.
Verificar en el sistema de información
geográfico (SIG), la priorización para la
adquisición de predios según criterio
técnicos de la Resolución 758 de 2018.</t>
  </si>
  <si>
    <t>Visitar el predio para verificación inicial Realizar visita a los predios habitados por polígono de priorización, con el fin de levantar la información de habitabilidad social e informar y sensibilizar sobre el proceso</t>
  </si>
  <si>
    <t>Evaluar la documentación de conformidad con el listado de orden de priorización: Identificar la ruta a seguir en función a los insumos con los que cuenta el predio</t>
  </si>
  <si>
    <t>ELABORAR OFERTA DE COMPRA Una vez verificados los requisitos exigidos en la normatividad se procede a realizar la oferta de compra de conformidad con el avalúo que reposa en el expediente predial, indicando dentro de la oferta las modalidades de reasentamiento.</t>
  </si>
  <si>
    <t>Notificar la oferta a la unidad social, propietario, poseedor o tenedor del Baldíos de ZAVA. Notificar al propietario, poseedor o tenedor del predio</t>
  </si>
  <si>
    <t>Elaborar la historia Socio - familiar Visitar a la unidad social y elaborar la Historia Socio-Familiar y de Composición Familiar.</t>
  </si>
  <si>
    <t>Elaborar la historia psicosocial Realizar la apertura de la historia psicosocial a las unidades sociales ZAVA.</t>
  </si>
  <si>
    <t>Elaborar el concepto de vulnerabilidad social Realizar el concepto de vulnerabilidad social, con inclusión física del registro DANE o en su defecto se solicitará una certificación de este al CONCEJO Municipal para la gestión del riesgo de desastres del municipio (CMGRD)</t>
  </si>
  <si>
    <t>Comunicación de predios con aceptación de oferta a Fiduprevisora Comunicar por cualquier medio los predios con aceptación de oferta al consultor delegado en Pasto por la Fiduprevisora, para que oriente a cada unidad social en el trámite de diligenciamiento del SARLAFT.</t>
  </si>
  <si>
    <t>Firmar escritura Firma de la escritura pública en la notaria asignada.</t>
  </si>
  <si>
    <t>Remitir los documentos a la UNGRD
para tramite de pago del predio ZAVA
Con escritura y certificado de libertad y
tradición, autorización de desembolso,
avalúo, aceptación de oferta, se tramita la
solicitud de pago del predio ZAVA</t>
  </si>
  <si>
    <t>Realizar Pago del Predio Presentar Soporte de pago según modalidad de vivienda de Reposición de conformidad con el componente de reasentamiento individual.</t>
  </si>
  <si>
    <t>Coordinar la recepción del inmueble Coordinar con las instituciones (CEDENAR, Alcaldías, EMPOPASTO, EMAS S.A. y otras) los trámites de cancelación y Paz y Salvo de Servicios Públicos.</t>
  </si>
  <si>
    <t xml:space="preserve"> Recepción del bien ZAVA Realizar visita de recepción del bien, entregar en custodia a la Administración Municipal correspondiente, diligenciando el Formato de acta de entrega y custodia e inventario y registro de elementos recuperables para custodia de predio ZAVA (para caso de predios habitados o con elementos recuperables)</t>
  </si>
  <si>
    <t>Realizar Acta de visita de reasentamiento Realizar acta de reasentamiento con la información del nuevo predio de reposición en donde se genera el reasentamiento definitivo de la unidad social.</t>
  </si>
  <si>
    <t>Proyectar acto administrativo para compensaciones económicas Liquidación de compensaciones con documentos soporte.</t>
  </si>
  <si>
    <t xml:space="preserve">Notificar la renuncia a términos
Notificación del acto administrativo al
usuario ZAVA y renuncia a términos por
parte del mismo
</t>
  </si>
  <si>
    <t xml:space="preserve">Realizar el pago de compensaciones
económicas y Reporte de Información
Si el pago es electrónico directamente al
beneficiario, se confirma el mismo y se
informa al usuario ZAVA; si el pago se
realiza a través de cheque de gerencia,
se notifica al beneficiario, se suscribe acta
de entrega de cheque y se informa al
usuario ZAVA. </t>
  </si>
  <si>
    <t>Realizar demolición del bien ZAVA, coordinar la disposición de elementos recuperables</t>
  </si>
  <si>
    <t>Entregar predios a CORPONARIÑO y/o PNNC Realizar la entrega de los predios liberados a la autoridad ambiental competente, para su manejo y restauración ecológica, para el caso de predios lotes y habitados previamente demolidos.</t>
  </si>
  <si>
    <t>Realizar seguimiento al Reasentamiento Realizar seguimiento al reasentamiento de las unidades sociales vulnerables mediante visita programada por el componente social</t>
  </si>
  <si>
    <t xml:space="preserve">3.Transcicion </t>
  </si>
  <si>
    <t>4. Uso del Producto</t>
  </si>
  <si>
    <t>Realización de impresiones necesarias para elaborar oferta de las funciones designadas a PGIR-AVN</t>
  </si>
  <si>
    <t xml:space="preserve">Consumo de energía para uso de equipo de impresión y de computo </t>
  </si>
  <si>
    <t>Realización de impresiones necesarias para Notificar la oferta a la unidad social.</t>
  </si>
  <si>
    <t>Desplazamiento a la notaria para llevar acabo la firma de escrituras publicas</t>
  </si>
  <si>
    <t>Decreto Supremo n.° 004-2011-MINAM, se aprobó el Plan Nacional de Acción Ambiental 2011-2021 - PLANAA. Este documento establece la Meta 2. Residuos sólidos, que tiene una meta prioritaria: 100 % de residuos sólidos del ámbito municipal son manejados, reaprovechados y dispuestos adecuadamente</t>
  </si>
  <si>
    <t>Se fortalece a la comunidad mediante la ejecución de acciones de mitigación para disminuir las condiciones de amenaza y vulnerabilidad, que son provocadas por la generación de eventos físicos peligros no intencionales que generan daños a los elementos expuestos.</t>
  </si>
  <si>
    <t>Asistencia y/o asesoría técnica en la planificación ambiental sostenible, el ordenamiento territorial, la planificación sectorial, la regulación,  los mecanismos de protección financiera, los estudios de pre factibilidad y diseños adecuados, el control y seguimiento y en general todos aquellos mecanismos que contribuyan de manera anticipada a la localización, construcción y funcionamiento seguro de la infraestructura, los bienes y la población.</t>
  </si>
  <si>
    <t>2.Diseño del Servicio / Adquisición del Producto</t>
  </si>
  <si>
    <t>Se generan tóner de tinta de impresora y de Plotter, aunque los tóneres son de baja generación, Promedio 2 toners en el año , las  impresoras son recargables de tinta líquida por lo cuál no se presenta generación de toneres de este tipo.</t>
  </si>
  <si>
    <t>Realizar visita y diligenciamiento de la ficha de caracterización económica Realizar visita y diligenciamiento del Formato de Caracterización Económica de la Unidad Social, la historia socio familiar, avalúo, estudio de títulos, ficha registró poblacional DANE, estados financieros y anexos del expediente predial.</t>
  </si>
  <si>
    <t xml:space="preserve">Se contempla un generación de vertimiento, si se llegara a presentar un accidente en los trayecto definidos para dar cumplimiento a el servicio en cuestión </t>
  </si>
  <si>
    <t xml:space="preserve">Contaminación en suelo, pudiendo presentar escorrentías a fuentes hídricas  </t>
  </si>
  <si>
    <t xml:space="preserve">Tal situación de emergencia se contempla dentro del actual Plan de Preparación y Rta ante Emergencias Ambientales - PREA, el cual desarrolla un análisis de riesgo en cuento a amenazas y vulnerabilidades, el cual indica un impacto a nivel ambiental no significativo
Además de contemplar las acciones a realizar por el Plan de manejo vial e la entidad </t>
  </si>
  <si>
    <t xml:space="preserve">La actividades de demolición son coordinadas con las demás entidades del estado que hacen parte del programa de reubicaciones </t>
  </si>
  <si>
    <t>Controles por definir una vez se definan las responsabilidades de la entidad.</t>
  </si>
  <si>
    <t xml:space="preserve">5. Disposición Final </t>
  </si>
  <si>
    <t xml:space="preserve">Subdirector de Reducción de Riesgo. </t>
  </si>
  <si>
    <t xml:space="preserve">Se formalizan las cinco  5 fases del ciclo de vida establecido por la entidad, identificando las actividades establecidas por el procedimiento de REASENTAMIENTO INDIVIDUAL DE LA
POBLACION EN LA ZONA DE AMENAZA
VOLCANICA ALTA DEL
VOLCAN GALERAS, en cada una de las faces del ciclo de vida.  </t>
  </si>
  <si>
    <t>Se evalúan cada una de las actividades formuladas en el procedimientos REASENTAMIENTO INDIVIDUAL DE LA
POBLACION EN LA ZONA DE AMENAZA
VOLCANICA ALTA DEL
VOLCAN GALERA</t>
  </si>
  <si>
    <t>IDENTIFICAR LOS ASPECTOS AMBIENTALES QUE SE GENERAN POR EL DESARROLLO DE LAS ACTIVIDADES PROPIASREASENTAMIENTO INDIVIDUAL DE LA
POBLACION EN LA ZONA DE AMENAZA VOLCANICA ALTA DEL VOLCAN GALERAS</t>
  </si>
  <si>
    <t>SUB. BIENES MUEBLES E INMUELES</t>
  </si>
  <si>
    <t>Servicios internos de operación</t>
  </si>
  <si>
    <t xml:space="preserve">Clientes Internos (procesos de la UNGRD) 
Actores viales
Proveedores Externos </t>
  </si>
  <si>
    <t>NO APLICA</t>
  </si>
  <si>
    <t xml:space="preserve">Mantenimiento, preventivo  y correctivo de bienes, atención de bienes siniestrados. Vehículos </t>
  </si>
  <si>
    <t>El mantenimiento de vehículos se tiene contratado con taller externo. 
Generación , de aceites usados, filtros de aceite, envases,  trapos y estopas impregnados.</t>
  </si>
  <si>
    <t xml:space="preserve">Se solicita al área administrativa el certificado de disposición de residuos peligrosos del taller de mantenimiento, con el propósito de garantizar su disposición adecuada.
Se realiza seguimiento a comportamiento ambiental de los proveedores externos </t>
  </si>
  <si>
    <t xml:space="preserve">Decreto 4741 de 2005.  Por el cual se reglamenta parcialmente la prevención y el manejo de los residuos o desechos peligrosos generados en el marco de la gestión integral. Decreto 1076 de 2015 Título 6, Capítulo 1, Sección 1 Artículo 2.2.6.1.1.1. al Artículo 2.2.6.2.3.6. Gestión de los Residuos Peligrosos. </t>
  </si>
  <si>
    <t xml:space="preserve">* MANUAL GESTIÓN AMBIENTAL Y SST PARA CONTRATISTAS     M-1300-SIPG-01
* PRO – 1300- SIPG - 01-PROGRAMA DE GESTIÓN PARA EL MANEJO INTEGRAL DE RESIDUOS
* PLA-1603-SA-01 PLAN ESTRATEGICO DE SEGURIDAD VIAL  </t>
  </si>
  <si>
    <t xml:space="preserve">Proceso de Cauterización del vehículo </t>
  </si>
  <si>
    <t>Se puede generar una contaminación del suelo en la inadecuada disposición de equipos y/o vehículos.</t>
  </si>
  <si>
    <t>Actualmente la flota de vehículos de la UNGRD son modelo 2007 o superiores, esto hace que aún no se genere el impacto por finalización de vida útil. Una vez termine la vida útil de los vehículos y equipos (a largo Plazo, debido que los equipos fueron adquiridos en el 2015, y los vehículos son modelos 2007) se generan residuos que deben ser dispuestos de forma especial de acuerdo a la normatividad vigente.</t>
  </si>
  <si>
    <t xml:space="preserve">Con el Decreto 2085 de 2008 (modificado por el Decreto 2450 de 2008 y el Decreto 1131 de 2009), se adoptan medidas para el ingreso de vehículos al servicio particular y público de transporte terrestre
automotor de carga, mediante los mecanismos de reposición por desintegración física total o caución y se establece como responsabilidad del Ministerio de Transporte el diseño de un programa de financiamiento denominado "Programa de Promoción para la Reposición y Renovación del Parque Automotor de Carga
Resolución 12379 de 2012, del Ministerio de Transporte, se adoptan los procedimientos y se establecen los requisitos para adelantar los trámites ante los organismos de tránsito
La Ley 1630 de 2013 establece un incentivo económico encaminado a propiciar la desintegración de vehículos que han llegado al final de su vida. </t>
  </si>
  <si>
    <t xml:space="preserve">Nota: Debido a que los vehículos y equipos para la atención de emergencias de la UNGRD, fueron adquiridos a partir del año 2007 (vehículos), y 2015 (equipos), dentro del programa de gestión para el manejo integral de  los residuos aún no se contempla, sin embargo,  se tiene previsto implementar la Gestión una ves se termine la vida útil de estos.
* Guía ambiental para el tratamiento de vehículos. 2015 Ministerio de Ambiente </t>
  </si>
  <si>
    <t xml:space="preserve">Finalización de vida útil de vehículo por Siniestro </t>
  </si>
  <si>
    <t xml:space="preserve">Por disposición de residuos no aprovechables una vez ha pasado por el proceso de desintegración del vehículo  </t>
  </si>
  <si>
    <t xml:space="preserve">Actualmente la flota de vehículos de la UNGRD son modelo 2007 o superiores, sin embargo, en caso de algún siniestro de vehículo que resulte como pérdida total del vehículo se procederá con el cumplimiento legal respectivo. </t>
  </si>
  <si>
    <t xml:space="preserve">Generación de residuos peligrosos al realizar disposición final de  vehículo </t>
  </si>
  <si>
    <t xml:space="preserve">Residuos peligrosos que ese generan de los vehículos al realizarse proceso de desintegración </t>
  </si>
  <si>
    <t xml:space="preserve">Se pueden generar derrames de aceites, líquidos hidráulicos, entre otros en accidentes </t>
  </si>
  <si>
    <t>Por escorrentía o mal manejo de la emergencia puede presentarse la contaminación de fuentes de agua.</t>
  </si>
  <si>
    <t>El derrame de aceites ocasionales, se tiene contemplado en el plan de emergencias ambientales, para contrarrestar el impacto sobre los recursos., para lo cuál se realizan simulacros para poner a prueba la eficacia del protocolo establecido.</t>
  </si>
  <si>
    <t xml:space="preserve">*.Plan de Emergencias Ambientales </t>
  </si>
  <si>
    <t xml:space="preserve">El derrame de aceites ocasionales, se tiene contemplado en el plan de emergencias ambientales, para contrarrestar el impacto sobre los recursos. Se contempla como medida preventiva el mantenimiento e inspecciones a vehículos </t>
  </si>
  <si>
    <t>*. MANUAL GESTIÓN AMBIENTAL Y SST PARA CONTRATISTAS     M-1300-SIPG-01</t>
  </si>
  <si>
    <t>Lavado de Vehículos</t>
  </si>
  <si>
    <t xml:space="preserve">x </t>
  </si>
  <si>
    <t>El lavado de los vehículos, se realiza a través de un contrato con un proveedor externo. Sin embargo la UNGRD, conoce la responsabilidad adquirida dónde en el desarrollo de esta actividad se generan vertimientos con concentraciones elevadas de grasa y aceite. En este sentido, el sitio donde es contratada esta actividad tiene implementado mecanismos de mitigación de impactos tales como Trampa grasas y dispersores para el ahorro de agua.</t>
  </si>
  <si>
    <t>Al realizar esta actividad se genera sobrecarga en aceites y grasas de los vehículos, lo que aumenta la carga contaminante en los vertimientos.</t>
  </si>
  <si>
    <t xml:space="preserve">Para controlar este aspecto ambiental,  la Entidad mantiene un contrato de lavado de vehículos, el cual esta certificado y por ende cumple con los estándares exigidos para la mitigación de estos aspectos. Se realizará seguimiento al cumplimiento de requisitos Legales </t>
  </si>
  <si>
    <t>Resolución 3957 de  2009Por la cual se establece la norma técnica para el control y manejo de los vertimientos realizados a la red de alcantarillado público en el Distrito Capital.
RESOLUCIÓN 1170 DE 1997 (noviembre 11). Por medio de la cual se dictan normas sobre estaciones de servicio e instalaciones afines y se deroga la Resolución 245 del 15 abril de 1997.</t>
  </si>
  <si>
    <t xml:space="preserve">*  M-1300-SIPG-01 MANUAL GESTIÓN AMBIENTAL Y SST PARA CONTRATISTAS.     </t>
  </si>
  <si>
    <t xml:space="preserve">Mantenimiento, preventivo  y correctivo de bienes, atención de bienes siniestrados.  Locativos y de Oficina </t>
  </si>
  <si>
    <t xml:space="preserve">Clientes Internos (procesos de la UNGRD) 
Proveedores Externos </t>
  </si>
  <si>
    <t>Rutpura de bombillas/luminarias en situaciones particulares de emergencia, generando residuos.</t>
  </si>
  <si>
    <t>Afectación del área de trabajo, dando interrupción al desarrollo de las actividades por parte de los colaboradores de la Entidad</t>
  </si>
  <si>
    <t>Se identifica como aspecto ambiental dentro de situaciones previsibles de emergencia. La entidad dispone de un Plan donde se especifican las acciones a ejecutar en caso de que se materialice el aspecto, lo que permita reducir y mitigar el impacto oportunamente.</t>
  </si>
  <si>
    <t>Sistema de Gestión Ambiental. 
Decreto 1076 de 2015 Decreto único sector Ambiente 
Código Sanitario Nacional, Ley 09 de 1979. Título VIII, Artículo 491: Plantea la necesidad de definir normas para
prestar asistencia durante la ocurrencia de un desastre y prevenir y controlar los efectos causados por un desastre.
Título VIII, Artículos 496 al 498: Se refiere a las medidas preventivas como resultado de un análisis de vulnerabilidad
y su aplicación para evitar desastres. Título VIII, Artículo 500-502: Hace mención a la elaboración del plan de
contingencia a partir de los análisis de vulnerabilidad y a la coordinación de programas de capacitación.</t>
  </si>
  <si>
    <t xml:space="preserve">Generación de envases y utensilios de pintura, elementos que por su composición química, son catalogados como peligrosos y que se generan al realizar mantenimiento locativo </t>
  </si>
  <si>
    <t>Los mantenimientos de infraestructura y locativos son ejecutados y manejados directamente por la Empresa arrendataria. 
Contaminación del suelo por inadecuada disposición de RESPEL</t>
  </si>
  <si>
    <t>Aunque estas actividades son consideradas no rutinarias, se identifica la generación de estos residuos para que el contratista realice la debida gestión en la disposición.</t>
  </si>
  <si>
    <t>Plástico, vidrios, cartón, madera, hierro. Aluminio</t>
  </si>
  <si>
    <t xml:space="preserve">Se realizará seguimiento del cumplimiento de los requisitos legales relacionados con el mantenimiento locativo . Los residuos generados por el proveedor externo, son dispuestos por este. </t>
  </si>
  <si>
    <t>Almacenamiento de bienes, muebles e inmuebles en la bodega de la UNGRD</t>
  </si>
  <si>
    <t>Consumo de energía para iluminación de las instalaciones a cargo de la UNGRD</t>
  </si>
  <si>
    <t>El consumo de energía para iluminación es un aspecto no significativo, y actualmente se encuentra controlado.</t>
  </si>
  <si>
    <t>Derrame de sustancias peligrosas</t>
  </si>
  <si>
    <t>Contaminación del suelo por derrames no contralados</t>
  </si>
  <si>
    <t xml:space="preserve">El derrame de sustancias peligrosas, se tiene contemplado en el plan de emergencias ambientales, para contrarrestar el impacto sobre los recursos. </t>
  </si>
  <si>
    <t>*. PLA – 1300- SIPG - 01- PLAN DE PREPARACIÓN Y RESPUESTA ANTE EMERGENCIAS AMBIENTALES-RREA</t>
  </si>
  <si>
    <t>Se generan residuos convencionales tales como plástico, papel, cartón, entre otros en la entrega de provisiones.</t>
  </si>
  <si>
    <t>En la indebida disposición y no reciclaje y reusó de residuos se genera disposición a relleno sanitario y generando sobrecarga.</t>
  </si>
  <si>
    <t>Con la implementación de campañas de disminución en la generación de los residuos y aumento del reciclaje de los Mismos, se ha conseguido durante el primer semestre del 2015 una reducción del 18% en la generación, y un promedio de reciclaje del 35% del total de los residuos generados.</t>
  </si>
  <si>
    <t>Generación de vertimientos esporádicos de tipo doméstico por el uso de batería sanitaria, únicamente se hace uso de 1 de las 4 existentes en la instalación.</t>
  </si>
  <si>
    <t xml:space="preserve">Se proporciona carga contaminante a las aguas residuales de alcantarillado. </t>
  </si>
  <si>
    <t>Este aspecto es considerado para la bodega, y se mantiene controlado ya que no hay permanencia constante de personal en la misma</t>
  </si>
  <si>
    <t>Resolución 3957 de  2009 Por la cuales se establece ya norma técnica para el control y manejo de los vertimientos realizados a la red de alcantarillado público en el Distrito Capital</t>
  </si>
  <si>
    <t xml:space="preserve">Consumo de agua esporádico por el uso de batería sanitaria, </t>
  </si>
  <si>
    <t>Se impacta el recurso agua por el consumo.</t>
  </si>
  <si>
    <t>Resolución 3957 de  2009 Por la cual se establece ya norma técnica para el control y manejo de los vertimientos realizados a la red de alcantarillado público en el Distrito Capital</t>
  </si>
  <si>
    <t xml:space="preserve">Capacitación al personal para el uso y ahorro del agua </t>
  </si>
  <si>
    <t>Consumo de energía para el alumbrado de la instalación, sin embargo el área cuenta con iluminación natural.
Las bombillas usadas para iluminación en la bodega son convencionales, no son de bajo consumo.</t>
  </si>
  <si>
    <t>Por el uso de estos componentes, se emiten a la atmosfera concentraciones de CO2, que producen en el aire alteraciones y contribuyen al daño de la capa de ozono.</t>
  </si>
  <si>
    <t>Resolución 1652 de 2007. 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</si>
  <si>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SUB. INFRAESTRUCTURA TECNOLÓGICA</t>
  </si>
  <si>
    <t>Inventario de Infraestructura de hardware y comunicaciones
Mantenimiento Preventivo</t>
  </si>
  <si>
    <t>Mantenimiento correctivo a equipos de computo y de comunicación fija</t>
  </si>
  <si>
    <t>Generación de RAEES en el mantenimiento de los equipos de computo, tales como cables y partes a reparar, entre otras.</t>
  </si>
  <si>
    <t>Por inadecuada disposición de los RAEEs se genera contaminación al suelo</t>
  </si>
  <si>
    <t>De acuerdo con el programa de gestión integrada de residuos, para los RAEEs Generados en la UNGRD, se garantiza su almacenamiento y disposición adecuada atreves de la selección por parte de computadores para educar, luego de dan de baja mediante resolución y se entregan a un gestor autorizado para que este haga las respectiva disposición final de acuerdo a la reglamentación vigente. En el año 2017 no se generaron RAEEs, 
A partí del año 2018, los RAEE se dispondrán con un gestor autorizado</t>
  </si>
  <si>
    <t>Ley 1672 de 2013 - Por la cual se establecen los lineamientos para la adopción de una política púbica de Gestión Integral de Residuos de Aparatos eléctricos y electrónicos (RAAE), y se dictan otras disposiciones.
Resolución 1512 de 2010.  Por la cual se establecen los Sistemas de Recolección Selectiva y Gestión Ambiental de Residuos de Computadores y/o Periféricos u se adoptan otras disposiciones.</t>
  </si>
  <si>
    <t>*.  PRO – 1300- SIPG - 01-PROGRAMA DE GESTIÓN PARA EL MANEJO INTEGRAL DE RESIDUOS
* MANUAL GESTIÓN AMBIENTAL Y SST PARA CONTRATISTAS     M-1300-SIPG-01</t>
  </si>
  <si>
    <t>GENERACIÓN DE EMISIONES</t>
  </si>
  <si>
    <t>Generación de emisiones por el uso de aerosoles para limpiar y desengrasar  aparatos eléctricos y electrónicos</t>
  </si>
  <si>
    <t>Se generan partículas de gases y vapores por el uso de  aerosoles</t>
  </si>
  <si>
    <t>Los vapores generados por los aerosoles en la limpieza de equipos, son considerados un aspecto ambiental controlado., lo cual es realizado a través del contratista, lo anterior teniendo en cuenta que  estos mantenimientos no son realizados por la UNGRD.</t>
  </si>
  <si>
    <t>SUB. SERVICIOS ADMINISTRATIVOS.</t>
  </si>
  <si>
    <t>Servicios (Alimentación, salón, apoyo audiovisuales,
transportes, hospedaje)</t>
  </si>
  <si>
    <t>Uso de sustancias químicas para el aseo y limpieza y garantizar la higiene de las instalaciones</t>
  </si>
  <si>
    <t xml:space="preserve">La generación de vapores por el uso de sustancias químicas en el aseo de las instalaciones, es un impacto ambiental, considerado como controlado, debido a las pequeñas concentraciones, las cuales no trascienden de las instalaciones. </t>
  </si>
  <si>
    <t>NA.</t>
  </si>
  <si>
    <t>*. MANUAL GESTIÓN AMBIENTAL
Y SST PARA CONTRATISTAS 
   M-1300-SIPG-01
*. PLA – 1300- SIPG - 01- PLAN DE PREPARACIÓN Y RESPUESTA ANTE EMERGENCIAS AMBIENTALES-RREA</t>
  </si>
  <si>
    <t>Derrames ocasionales de sustancias químicas</t>
  </si>
  <si>
    <t>Con el fin de disminuir el impacto, en caso de que el evento de derrame de sustancias químicas ocurra, este se incluyo con un protocolo de actuación en el Plan de respuesta a emergencias ambientales, para lo cual se plantean simulacros para poner a prueba dicho protocolo. Los químicos son biodegradables, y en el almacenamiento se cuenta con diques para contener químicos en caso de derrame accidental</t>
  </si>
  <si>
    <t xml:space="preserve">Generación de envases y demás empaques que contienen las sustancias químicas utilizadas en el orden y la limpieza de las instalaciones  </t>
  </si>
  <si>
    <t>Por inadecuada disposición de residuos peligrosos</t>
  </si>
  <si>
    <t>De acuerdo a  las visitas de control realizadas por la Secretaria Distrital de Ambiente-SDA,  la generación de residuos resultantes por  el uso de sustancias químicas en el aseo de las instalaciones, no son residuos peligrosos, por ende el impacto es reducido.
Igualmente, los envases producto de esta actividad,  son gestionados con el contratista, por sistema Post-consumo.</t>
  </si>
  <si>
    <t xml:space="preserve">Actividades de Fumigación y de servicios de seguridad Sanitaria </t>
  </si>
  <si>
    <t xml:space="preserve">Se establecen los parámetros de cumplimiento legal, al momento de realizar la actividad de fumigación, informar toxicidad en hojas de seguridad y cumplimiento de competencia del proveedor </t>
  </si>
  <si>
    <t>Decreto 1076 de 2015 Título 6, Capítulo 1, Sección 1 Artículo 2.2.6.1.1.1. al Artículo 2.2.6.2.3.6. Gestión de los Residuos Peligrosos.  Residuos Peligrosos  Por el cual se reglamenta parcialmente la prevención y el manejo de los residuos o desechos peligrosos generados en el marco de la gestión integral.</t>
  </si>
  <si>
    <t xml:space="preserve">Por derrame o contacto accidental del insumo químico </t>
  </si>
  <si>
    <t xml:space="preserve">Impacto que se mitiga, en el que el proveedor informa  a los funcionarios y contratistas , la actividad se realiza cuando no se encuentran el personal en la UNGRD </t>
  </si>
  <si>
    <t>Decreto 1076 de 2015 Título 6, Capítulo 1, Sección 1 Artículo 2.2.6.1.1.1. al Artículo 2.2.6.2.3.6. Gestión de los Residuos Peligrosos.   Por el cual se reglamenta parcialmente la prevención y el manejo de los residuos o desechos peligrosos generados en el marco de la gestión integral.</t>
  </si>
  <si>
    <t>Aspecto ambiental- disminuye : pasa de significativo, a no significativo: El consumo de agua para la preparación de bebidas, se controla a través de la realización de campañas de ahorro y uso eficiente del recurso,</t>
  </si>
  <si>
    <t>Generación de residuos convencionales  como desechables  y envolturas de productos de cafetería.</t>
  </si>
  <si>
    <t xml:space="preserve">Se realiza capacitación al proveedor Serviaseo, que actualmente se encuentra con contrato de aseo y mantenimiento, para que conozca la política interna de gestión ambiental y oriente sus acciones a la adecuada separación en la fuente  de residuos convencionales, de igual manera establecer acciones para la disminución en la generación de residuos de su actividad, reportar cualquier evento que genere impacto ambiental </t>
  </si>
  <si>
    <t xml:space="preserve">Debido a que el tipo de vertimientos generados en la  UNGRD son netamente domésticos, lo cual no representa carga contaminante objeto de controles adicionales </t>
  </si>
  <si>
    <t>Resolución 3957 de  2009Por la cual se establece ya norma técnica para el control y manejo de los vertimientos realizados a la red de alcantarillado público en el Distrito Capital</t>
  </si>
  <si>
    <t>Generación de residuos tales  botellas, cartón, vidrio</t>
  </si>
  <si>
    <t xml:space="preserve">Se realiza capacitación al proveedor Serviaseo, que actualmente se encuentra con contrato de aseo y mantenimiento, para que conozca la política interna de gestión ambiental y oriente sus acciones a la adecuada separación en la fuente </t>
  </si>
  <si>
    <t>*, PRO – 1300- SIPG - 01-PROGRAMA DE GESTIÓN PARA EL MANEJO INTEGRAL DE RESIDUOS
*. MANUAL GESTIÓN AMBIENTAL Y SST PARA CONTRATISTAS     M-1300-SIPG-01</t>
  </si>
  <si>
    <t xml:space="preserve">Actividades de Fumigación y de servicios de seguridad Sanitaria Por parte de la Administracion de edificio de propiedad de la Gobernacion. </t>
  </si>
  <si>
    <t xml:space="preserve">Actividades de servicios de aseo y limpieza de las instalaciones de la Oficina </t>
  </si>
  <si>
    <t>SNGRD,  ENTIDADES TERRITORIALES CIUDADANOS, , SECTORES DE GOBIERNO, CAR, DNP,  PARQUES NATURALES.</t>
  </si>
  <si>
    <t>IDENTIFICACAR LOS ASPECTOS AMBIENTALES QUE SE GENERAN POR EL DESARROLLO DE LAS ACTIVIDADES PROPIAS DE LA UNGRD EN EL CENTRO NACIONAL LOGÍSTICO-CNL-   VALORACIÓN DE LOS IMPACTOS  Y DETERMINAR LOS CONTROLES NECESARIOS PARA SU MITIGACIÓN</t>
  </si>
  <si>
    <t>Gestión Manejo de Desastres
Centro Nacional Logístico</t>
  </si>
  <si>
    <t xml:space="preserve">                                       PROCESO</t>
  </si>
  <si>
    <t>PRODUCTOS Y SERVICIOS</t>
  </si>
  <si>
    <t>FECHA SEGUIMIENTO</t>
  </si>
  <si>
    <t xml:space="preserve">Actualizar el inventario de capacidades por
servicio básico de respuesta, para la
atención a emergencias
</t>
  </si>
  <si>
    <t xml:space="preserve">Entidades operativas del SNGRD
UNGRD, CNRR,
CNMD
Sectores Territoriales </t>
  </si>
  <si>
    <t xml:space="preserve">Uso de unidades sanitarias y lavamanos </t>
  </si>
  <si>
    <t>Agotamiento del recurso.</t>
  </si>
  <si>
    <t>*. Programa para el uso eficiente de Agua
PR-1300-SIPG-04- con alcance al CNL.</t>
  </si>
  <si>
    <t>Uso de unidades sanitarias
y realización de labores generales de aseo y limpieza en las instalaciones del CNL.</t>
  </si>
  <si>
    <t>Generación de vertimientos por el uso de unidades sanitarias, lavamanos y labores de limpieza.</t>
  </si>
  <si>
    <t xml:space="preserve">Se impacta el recurso </t>
  </si>
  <si>
    <t>Resolución 3957 de  2009 Por la cual se establece la norma técnica para el control y manejo de los vertimientos realizados a la red de alcantarillado público en el Distrito Capital</t>
  </si>
  <si>
    <t>*,Se tienen orinales secos 0 L y las unidades sanitarias son de descarga mínima, 4,8 L y llaves de lavamanos 1,9 L.</t>
  </si>
  <si>
    <t>Consumo de alimentos dentro de las instalaciones de la UNGRD</t>
  </si>
  <si>
    <t>Se genera residuos convencionales por el consumo de alimentos
Se generan residuos convencionales tales como plástico, papel, cartón, entre otros en la entrega de provisiones.</t>
  </si>
  <si>
    <t>Consumo de energía para  iluminación del Centro Nacional de Logística</t>
  </si>
  <si>
    <t>Se impacta sobre el recurso energético
El impacto sobre el recurso por necesidad de iluminación es bajo, debido a que hay aprovechamiento significativo de Luz natural.</t>
  </si>
  <si>
    <t>*PRO – 1300- SIPG - 04-PROGRAMA DE GESTIÓN PARA EL USO EFICIENTE DE ENERGIA</t>
  </si>
  <si>
    <t>Consumo de Papel para entrega en físico de productos de la UNGRD  a las partes Interesadas</t>
  </si>
  <si>
    <t xml:space="preserve">*POLITICA CERO PAPEL
*PROGRAMA DE GESTION AHORRO DE PAPEL  PR-1300-SIPG-06. </t>
  </si>
  <si>
    <t>Decreto 4741 de 2005.  Por el cual se reglamenta parcialmente la prevención y el manejo de los residuos o desechos peligrosos generados en el marco de la gestión integral. Decreto 1076 de 2015 Título 6, Capítulo 1, Sección 1 Artículo 2.2.6.1.1.1. al Artículo 2.2.6.2.3.6. Gestión de los Residuos Peligrosos. . 
Resolución 1754 de 2011.  Por la cual se adopta el Plan para la Gestión –integral de Residuos Peligrosos para el Distrito Capital.</t>
  </si>
  <si>
    <t>* PRO – 1300- SIPG - 01 - PROGRAMA DE GESTIÓN PARA EL MANEJO INTEGRAL DE RESIDUOS. 
* Manual de seguridad, salud en el Trabajo y Ambiente para contratistas 
*PRO-1300-SIPG-06  GESTIÓN AHORRO DE PAPEL</t>
  </si>
  <si>
    <t xml:space="preserve">El uso de equipos de impresión es de bajo consumo de energía, al momento de no uso de suspende, permite realizar ahorro importante de energía, de igual manera, el número de personas administrativo es bajo, por lo que el consumo es bajo </t>
  </si>
  <si>
    <t>*PRO – 1300- SIPG - 04-PROGRAMA DE GESTIÓN PARA EL USO EFICIENTE DE ENERGIA
*PRO-1300-SIPG-05 PROGRAMA DE INSPECCIONES PLANEADAS.</t>
  </si>
  <si>
    <t>Consumo de tintas de impresora para generar documentos rutinarios en el desempeño del proceso</t>
  </si>
  <si>
    <t>*MANUAL GESTIÓN AMBIENTAL Y SST PARA CONTRATISTAS    M-1300-SIPG-01
*PLA – 1300- SIPG - 01- PLAN DE PREPARACIÓN Y RESPUESTA ANTE EMERGENCIAS AMBIENTALES-RREA
*PRO – 1300- SIPG - 01-PROGRAMA DE GESTIÓN PARA EL MANEJO INTEGRAL DE RESIDUOS
*PRO-1300-SIPG-06  GESTIÓN AHORRO DE PAPEL</t>
  </si>
  <si>
    <t>*. M-1300-SIPG-01 MANUAL GESTIÓN AMBIENTAL Y SST PARA CONTRATISTAS.  
*. PLA – 1300- SIPG - 01- PLAN DE PREPARACIÓN Y RESPUESTA ANTE EMERGENCIAS AMBIENTALES-RREA</t>
  </si>
  <si>
    <t>*. PLA – 1300- SIPG - 01- PLAN DE PREPARACIÓN Y RESPUESTA ANTE EMERGENCIAS AMBIENTALES-RREA
*. Hojas de seguridad e identificación de cada una de las sustancias utilizadas y almacenadas en las instalaciones de la UNGRD.
 M-1300-SIPG-01 MANUAL GESTIÓN AMBIENTAL Y SST PARA CONTRATISTAS</t>
  </si>
  <si>
    <t xml:space="preserve">Los residuos generados en esta actividad. No son peligrosos, y son tratados por sistema POST- consumo con el operador de aseo de la UNGRD-.  Verificación de proveedores de químicos de tal forma que los componentes no afecten el ambiente </t>
  </si>
  <si>
    <t>*. M-1300-SIPG-01 MANUAL GESTIÓN AMBIENTAL Y SST PARA CONTRATISTAS     
*. PRO – 1300- SIPG - 01-PROGRAMA DE GESTIÓN PARA EL MANEJO INTEGRAL DE RESIDUOS</t>
  </si>
  <si>
    <t xml:space="preserve">Inspecciones periódicas a instalaciones </t>
  </si>
  <si>
    <t>Impacto mínimo debido a que la permanencia de personal en el CNL es reducida, no obstante se presenta disminución en el recurso por consumo de agua para la actividad descrita.</t>
  </si>
  <si>
    <t>Se generan residuos convencionales, los cuáles son manejados a través del programa de Gestión Integral de Residuos de la UNGRD, que da alcance al CNL.</t>
  </si>
  <si>
    <t xml:space="preserve">únicamente se generan vertimientos de tipo doméstico.  </t>
  </si>
  <si>
    <t>Consumo de energía para calentar alimentos (microondas)</t>
  </si>
  <si>
    <t>Consumo mínimo - aprovechamiento de luz natural</t>
  </si>
  <si>
    <t>Funcionamiento del sistema de aire acondicionado</t>
  </si>
  <si>
    <t>*. MANUAL GESTIÓN AMBIENTAL Y SST PARA CONTRATISTAS     M-1300-SIPG-01
Mantenimiento al sistema de aire acondicionado</t>
  </si>
  <si>
    <t>Promover los insumos de manejo de
desastres a nivel nacional y territorial en la
preparación para la respuesta</t>
  </si>
  <si>
    <t>Parqueo de Vehículos como carro tanques y demás vehículos.</t>
  </si>
  <si>
    <t>Se pueden generar derrames de aceites, líquidos hidráulicos, y combustibles por el estacionamiento de vehículos en las instalaciones del CNL.</t>
  </si>
  <si>
    <t>Por el inadecuado manejo de la situación, se puede disponer estos residuos como normales para el relleno sanitario.</t>
  </si>
  <si>
    <t>En Plan para la compra de Kit de derrames - Para contrarrestar el incidente.
Plan de preparación Para Emergencias Ambientales. Kit derrames.
Programa de Gestión Integral de residuos.
*. PR-1603-GBI-04- Mantenimiento de vehículos</t>
  </si>
  <si>
    <t>Realizar mantenimiento a equipos de respuesta a emergencias y búsqueda y rescate</t>
  </si>
  <si>
    <t>Por el posible inadecuado manejo de estos residuos se puede generar contaminación del suelo.</t>
  </si>
  <si>
    <t>Decreto 4741 de 2005.  Por el cual se reglamenta parcialmente la prevención y el manejo de los residuos o desechos peligrosos generados en el marco de la gestión integral.
Resolución 1754 de 2011.  Por la cual se adopta el Plan para la Gestión –integral de Residuos Peligrosos para el Distrito Capital.</t>
  </si>
  <si>
    <t xml:space="preserve">*.  PRO – 1300- SIPG - 01-PROGRAMA DE GESTIÓN PARA EL MANEJO INTEGRAL DE RESIDUOS. 
PLAN ESTRATÉGICO DE SEGURIDAD VIAL </t>
  </si>
  <si>
    <t>Uso de vehículos y demás equipos que utilicen combustible para su funcionamiento.</t>
  </si>
  <si>
    <t>Consumo de combustibles como ACPM, Gasolina, DIESEL, entre otros para el funcionamiento normal de los equipos</t>
  </si>
  <si>
    <t>Impacta sobre el agotamiento del recursos no renovables derivados del petróleo.</t>
  </si>
  <si>
    <t xml:space="preserve">Los vehículos utilizados en la UNGRD, se les realiza mantenimientos continuos para controlar el impacto ocasionado por su uso. Dentro del ciclo de vida No se controlan impactos generados por las estaciones de servicio que entregan el combustible al no tener influencia en las mismas. </t>
  </si>
  <si>
    <t xml:space="preserve">*. PR-1603-GBI-04- Mantenimiento de vehículos
*, PLA-1603-GBI-02PLAN DE MANTENIMIENTO PREVENTIVO
Y CORRECTIVO DE BIENES 
* PLAN ESTRATEGICO DE SEGURIDAD VIAL </t>
  </si>
  <si>
    <t>Generación de emisiones por la quema de combustible en el funcionamiento de vehículos y equipos</t>
  </si>
  <si>
    <t>Los vehículos utilizados en la UNGRD, se les realiza mantenimientos continuos para controlar el impacto ocasionado por su uso, no se controlan impactos generados por las estaciones de servicio que entregan el combustible al no tener influencia en las mismas.</t>
  </si>
  <si>
    <t>Mantenimiento correctivos y preventivos  de vehículos y equipos de emergencia</t>
  </si>
  <si>
    <t xml:space="preserve"> El mantenimiento de vehículos se tiene contratado con taller externo. 
(Generación , de aceites usados, filtros de aceite, envases,  trapos y estopas impregnados).
Igualmente, por el mantenimiento y revisiones periódicas de los equipos de emergencia, se generan residuos peligrosos.</t>
  </si>
  <si>
    <t xml:space="preserve">Se solicita contrato de mantenimiento del Vehículos, con el objetivo de verificar la disposición de los RESPEL para vigencia 2018. en marco de las obligaciones del supervisor del contrato para este caso del grupo de apoyo administrativo </t>
  </si>
  <si>
    <t>*, *, PLA-1603-GBI-02PLAN DE MANTENIMIENTO PREVENTIVO
Y CORRECTIVO DE BIENES 
*. MANUAL GESTIÓN AMBIENTAL Y SST PARA CONTRATISTAS     M-1300-SIPG-01
*,  PRO – 1300- SIPG - 01-PROGRAMA DE GESTIÓN PARA EL MANEJO INTEGRAL DE RESIDUOS</t>
  </si>
  <si>
    <t>En la inadecuada disposición de las llantas, se genera contaminación al suelo por la desagregación de sus componentes.</t>
  </si>
  <si>
    <t>*. PLA – 1300- SIPG - 01- PLAN DE PREPARACIÓN Y RESPUESTA ANTE EMERGENCIAS AMBIENTALES-RREA
*- *, PLA-1603-GBI-02PLAN DE MANTENIMIENTO PREVENTIVO
Y CORRECTIVO DE BIENES 
*. Hojas de seguridad e identificación de cada una de las sustancias utilizadas y almacenadas en las instalaciones de la UNGRD.
*. MANUAL GESTIÓN AMBIENTAL Y SST PARA CONTRATISTAS     M-1300-SIPG-01</t>
  </si>
  <si>
    <t xml:space="preserve">Generación de envases y utensilios de pintura, lámparas fluorescentes, </t>
  </si>
  <si>
    <t>Los mantenimientos de infraestructura y locativos son ejecutados y manejados directamente por contratistas, dónde la UNGRD realiza un seguimiento a la interventoría del contrato.
Contaminación del suelo por inadecuada disposición de RESPEL</t>
  </si>
  <si>
    <t xml:space="preserve">La generación de este tipo de residuos, es ocasional, Se generan lugares de almacenamiento de pinturas y acopio de lámparas. Posteriormente son entregadas a una empresa de disposición </t>
  </si>
  <si>
    <t xml:space="preserve">Los residuos generados en el CNL, son tratados y gestionados con el Programa de Gestión Integra de Residuos. Dentro del ciclo de vida del servicio los productos  son entregados por proveedores, sobre los cuales se realiza sensibilización sobre adecuada separación en la fuente, disminución en la generación de tal forma que se mitigue el impacto </t>
  </si>
  <si>
    <t>Entrega de Ayudas humanitarias</t>
  </si>
  <si>
    <t>Se usa un volumen de cajas de cartón para la entrega de las ayudas humanitarias a la población damnificada.</t>
  </si>
  <si>
    <t xml:space="preserve">*.  PRO – 1300- SIPG - 01-PROGRAMA DE GESTIÓN PARA EL MANEJO INTEGRAL DE RESIDUOS
MANUAL GESTIÓN AMBIENTAL Y SST PARA CONTRATISTAS     M-1300-SIPG-01
*Manual de estandarización de Ayuda Humanitaria </t>
  </si>
  <si>
    <t>Visitas técnicas, operaciones y comisiones, para el Manejo de Desastres.</t>
  </si>
  <si>
    <t xml:space="preserve">Consumo de combustibles para el funcionamiento de vehículos, generadores eléctricos y motobombas </t>
  </si>
  <si>
    <t>Agotamiento de combustibles fósiles derivados del petróleo.</t>
  </si>
  <si>
    <t xml:space="preserve">el consumo de combustible es generado en la operación de los equipos, es decir en la asistencia en los sitios de emergencia. </t>
  </si>
  <si>
    <t>*.  PR–1300-SIPG-10 Procedimiento de Control Operacional.
*.  PRO–1300-SIPG-05  Programa de Inspecciones Planeadas</t>
  </si>
  <si>
    <t xml:space="preserve">Generación de emisiones a la atmosfera por la quema de combustibles por vehículos y en el uso de generadores eléctricos y motobombas </t>
  </si>
  <si>
    <t>el consumo de combustible es generado en la operación de los equipos, es decir en la asistencia en los sitios de emergencia. Para contrarrestar el efecto causado por las emisiones, se realizan mantenimientos preventivos y periódicos a estos equipos.</t>
  </si>
  <si>
    <t xml:space="preserve">Desplazamiento a territorios  para estudios de monitoreo </t>
  </si>
  <si>
    <t xml:space="preserve">Generación de residuos como envolturas de alimentos, botellas de plástico y cartón en comisiones </t>
  </si>
  <si>
    <t>En las comisiones a la atención y manejo de emergencias, por el desplazamiento de personal a los sitios. 
Para controlar lo anterior, se han realizado campañas y charlas para reforzar el manejo y disposición de residuos en terreno.</t>
  </si>
  <si>
    <t>*PRO – 1300- SIPG - 01-PROGRAMA DE GESTIÓN PARA EL MANEJO INTEGRAL DE RESIDUOS</t>
  </si>
  <si>
    <t xml:space="preserve">Consumo de agua en los lugares de comisión </t>
  </si>
  <si>
    <t xml:space="preserve">Se realiza sensibilización al personal de comisión, con el fin que en comisión hagan un uso eficiente y racional de los recursos, en este caso agua para baño, hidratación, sanitarios y lavamanos que usen en el terreno </t>
  </si>
  <si>
    <t xml:space="preserve">*PROGRAMA DE USO EFICIENTE DEL AGUA
PR-1300-SIPG-04
Capacitación y sensibilización a funcionarios y contratistas </t>
  </si>
  <si>
    <t xml:space="preserve">Consumo de energía en los lugares de comisión </t>
  </si>
  <si>
    <t xml:space="preserve">*PRO – 1300- SIPG - 04-PROGRAMA DE GESTIÓN PARA EL USO EFICIENTE DE ENERGIA
Capacitación y sensibilización a funcionarios y contratistas </t>
  </si>
  <si>
    <t>Visitas técnicas, operaciones y comisiones, para  la Gestión del Riesgo</t>
  </si>
  <si>
    <t>Se incluye en esta matriz, por las comisiones de funcionarios,  sin embargo, no se cuenta con control e influencia sobre las aerolíneas</t>
  </si>
  <si>
    <t xml:space="preserve">Ruido por el movimiento de las aeronaves </t>
  </si>
  <si>
    <t xml:space="preserve">Actualmente la Entidad, en el desarrollo de sus funciones, realiza desplazamientos de personal de forma aérea, para realizar asistencias técnicas y atención de emergencias, sin embargo es un aspecto que por el objeto de la UNGRD no es de control directo. Se identifica este impacto, sin embargo se desconocen impactos adicionales por la actividad. </t>
  </si>
  <si>
    <t xml:space="preserve">Se incluye en esta matriz, por las comisiones de funcionarios,  sin embargo, no se cuenta con control e influencia sobre las aerolíneas. </t>
  </si>
  <si>
    <r>
      <t>Elaboró:</t>
    </r>
    <r>
      <rPr>
        <sz val="18"/>
        <color indexed="8"/>
        <rFont val="Arial"/>
        <family val="2"/>
      </rPr>
      <t xml:space="preserve"> </t>
    </r>
  </si>
  <si>
    <t>Lady Gaitan Aguilera/ Contratista OAPI - SIPLAG</t>
  </si>
  <si>
    <r>
      <t>Revisó:</t>
    </r>
    <r>
      <rPr>
        <sz val="18"/>
        <color indexed="8"/>
        <rFont val="Arial"/>
        <family val="2"/>
      </rPr>
      <t xml:space="preserve"> </t>
    </r>
  </si>
  <si>
    <t>CNL</t>
  </si>
  <si>
    <t>Agosto de 2015</t>
  </si>
  <si>
    <t>Patricia Arenas</t>
  </si>
  <si>
    <t>Se realizó matriz de identificación de Aspectos y Evaluación de Impactos acorde a lo identificado en el Chek List, para el CNL.</t>
  </si>
  <si>
    <r>
      <t>Aprobó:</t>
    </r>
    <r>
      <rPr>
        <sz val="18"/>
        <color indexed="8"/>
        <rFont val="Arial"/>
        <family val="2"/>
      </rPr>
      <t xml:space="preserve"> </t>
    </r>
  </si>
  <si>
    <t>Noviembre de 2015</t>
  </si>
  <si>
    <t>Marzo 13 de 2016</t>
  </si>
  <si>
    <t>Inclusión de Aspecto asociado al uso de refrigerantes en el sistema de aire acondicionado del CNL.</t>
  </si>
  <si>
    <t>Se establece el aspecto ambiental no antes identificado</t>
  </si>
  <si>
    <t>Agosto y septiembre de 2017</t>
  </si>
  <si>
    <t>Con el fin de verificar el cumplimiento de los controles, y teniendo en cuenta el proceso de inspección realizado al Centro nacional Logístico se revisó y actualizo la matriz de aspectos e impactos ambientales de estas instalaciones.</t>
  </si>
  <si>
    <t xml:space="preserve"> Enero 2018</t>
  </si>
  <si>
    <t xml:space="preserve">Se incluye en la matriz, el ciclo de vida del producto o servicio  sobre el cual la UNGRD tiene incidencia para aplicar acciones de prevención, mitigación y control. </t>
  </si>
  <si>
    <t>Con el fin de verificar el cumplimiento de los controles, se revisó y actualizo la matriz de aspectos e impactos ambientales de estas instalaciones.</t>
  </si>
  <si>
    <t xml:space="preserve">                                          </t>
  </si>
  <si>
    <t xml:space="preserve">Se calcula el análisis de significancia de los impactos identificados </t>
  </si>
  <si>
    <t>Consumo de agua por el uso de unidades sanitarias- Dentro de las instalaciones del CNL existen 29 unidades sanitarias, 11 orinales, y 33 grifos entre lavamanos y grifos de aseo- No obstante, no hay un uso representativo ya que hay una permanencia constante de máximo 2 personas. y intermitentes de aproximadamente de 5 personas.</t>
  </si>
  <si>
    <t xml:space="preserve">Generación de vertimientos de tipo doméstico, No se tiene influencia en quienes entregan el recurso agua o quienes realizan el tratamiento de agua, la UNGRD genera campañas y seguimiento para el uso eficiente del Agua. </t>
  </si>
  <si>
    <t xml:space="preserve">El desagüe del CNL, esta conectado a la red de alcantarillado del distro por lo cual el tratamiento de las aguas residuales domesticas ARD es asumido por estos. </t>
  </si>
  <si>
    <t xml:space="preserve">Los residuos generados en el CNL, son tratados y gestionados con el Programa de Gestión Integra de Residuos. Dentro del ciclo de vida del servicio los productos comestibles son entregados por proveedores, sobre los cuales no se tiene influencia,  aun así como UNGRD se realiza sensibilización sobre adecuada separación en la fuente, disminución en la generación de tal forma que se mitigue el impacto. 
aun que la medición de residuos fue implementada desde el mes de mayo, el control de el mismo será implementado y estandarizado durante el año 2019. </t>
  </si>
  <si>
    <t>Actualmente en las instalaciones de la UNGRD existen hornos microondas para calentar los alimentos, esto permite tener bienestar y calidad de vida. El consumo por esta actividad no es significativo, sin embargo dentro de las campañas de ahorro se contempla este Ítem, así como en las inspecciones realizadas.</t>
  </si>
  <si>
    <t xml:space="preserve">El aprovechamiento de luz natural en las instalaciones es constante, siendo un determinante en el consumo de energía. No se tiene influencia en quienes suministran el servicio de energía, la UNGRD genera campañas y seguimiento para el uso eficiente de la energía. </t>
  </si>
  <si>
    <t xml:space="preserve">Durante el ultimo periodo teniendo en cuenta las falencias que se presentaron en el SGApor la falta de control del personal idóneo, se reflejo una disminución en la presión del consumo y el desconociendo del personal. par alo cual en el año 2019 busca aumentar la cultura de los empleados de la UNGRD. y se establecerá el registro de  consumo de papel.
Dentro del Ciclo de vida del servicio, se busca que el  papel que la UNGRD adquiera sea papel ecológico. 
Se definen cajoneras para hacer más visible la selección de papel (Reduce, Reutiliza, Recicla).   Ver matriz de indicadores y/o reporte en Neo Gestión. Y se dispone el papel como material reciclable </t>
  </si>
  <si>
    <t>Se genera tornes de impresora</t>
  </si>
  <si>
    <t xml:space="preserve">De acuerdo con el manejo adecuado y los lineamientos contemplados en el Programa de Gestión Integral de Residuos Sólidos, se están almacenando de forma adecuada, para la disposición  de acuerdo a la normatividad. </t>
  </si>
  <si>
    <t>Actualmente dentro del programa de ahorro y uso eficiente del papel y la Política cero papel, se contemplan estrategias que aporta a la reducción del consumo de tintas para impresora.
Igualmente, dentro del programa de gestión integral de residuos, se garantiza la gestión adecuada en la cadena de generación y disposición de los RAEES, mediante el seguimiento a los proveedores de Tóner.</t>
  </si>
  <si>
    <t>Generación de residuos convencionales los cuales son tratados por el sistema de aseo de la ciudad. Verificación de proveedores de químicos de tal forma que los componentes no afecten el ambiente. Los elementos de limpieza que usan son biodegradables, por lo cual no se miden como residuo peligroso</t>
  </si>
  <si>
    <t xml:space="preserve">Durante la vigencia  2017 sugestionaron los kit de emergencias ambientales para garantizar su uso en todas las instalaciones del CNL. Se realizan capacitaciones y simulacros para respuesta en esos casos. Verificación de proveedores de químicos de tal forma que los componentes no afecten el ambiente. 
Para la vencía 2019 se gestionara los kit de derrame de insumos de aseo los cuales deberán están compuestos por insumos de mayor capacidad aopsrovente. debido a que los kit con los que se cuenta no son eficaces para el control de derrame de este tipo de insumos químicos. </t>
  </si>
  <si>
    <t xml:space="preserve">Consumo de agua por el uso de unidades sanitarias- Dentro de las instalaciones del CNL existen 29 unidades sanitarias, 11 orinales, y 33 grifos entre lavamanos y grifos de aseo- No obstante, no hay un uso representativo ya que hay una permanencia de 2 personas y 5 personas máximo de manera intermitente. </t>
  </si>
  <si>
    <t>Para el funcionamiento del sistema de aire acondicionado del Centro Nacional Logístico, se usa refrigerantes.</t>
  </si>
  <si>
    <t>De acuerdo con la inspección realizada al CNL, se identificó la instalación de dos puntos de aire acondicionado, sin embargo el uso de los mismos es intermitente.
No obstante, el uso de refrigerantes utilizado, de acuerdo a la información suministrada por el personal, presenta características de afectaciones mínimas al ambiente, se solicitó la ficha técnica a fin de establecer la composición de estos y poder evaluar el impacto ocasionado.</t>
  </si>
  <si>
    <t xml:space="preserve">El CNL, esta dotado con Kit de contingencias ambientales, para lo cual se han realizado capacitaciones y simulacros, para su uso adecuado. 
Se cuentan con los controles orientados al mantenimiento de los vehículos y el uso de ellos para prevenir que se generen derrames </t>
  </si>
  <si>
    <t>Por el desarrollo de las actividades de mantenimiento preventivos y correctivos a equipos, se generan estopas impregnadas de grasa y aceites y envases.</t>
  </si>
  <si>
    <t xml:space="preserve">Estos mantenimiento son operados y manejados por un contratista, al cual se le realiza seguimiento y envía los soportes necesarios que garantizan adecuada disposición. Se tiene prevista la inspección y seguimiento para la verificación de las medidas tomadas por el contratista de acuerdo al marco legal </t>
  </si>
  <si>
    <t>En el mantenimiento de los vehículos, se generan residuos especiales como llantas usadas, las cuáles debe realizarse un tratamiento puntual por ser un residuos catalogado con propiedades especiales.</t>
  </si>
  <si>
    <t>Es necesario establecer el mecanismo de entrega de estos residuos, dentro del marco de la recolección selectiva de llantas usadas establecido bajo la resolución 1457 de 2010.
Este si incluye dentro de los contro del seguimiento de contratista de bienes y servicios suministrado. FR-1300 SIPG -38 , La cual es regualadabajo los parámetros establecidos en el MANUAL GESTIÓN AMBIENTAL Y SST PARA CONTRATISTAS     M-1300-SIPG-01</t>
  </si>
  <si>
    <t xml:space="preserve">En marco de las visitas técnicas relajadas al CNL  en la primera semana de febrero se estableció la necesidad de gestionar estibas con control de derrames para ser instaladas bajo los equipos que pueden generar una emergencia por derrame y/o en la zona de limpieza de equipos . </t>
  </si>
  <si>
    <t>Por el no reusó ni disposición adecuada de las cajas de cartón usadas en esta actividad, se disponen en rellenos sanitarios.</t>
  </si>
  <si>
    <t xml:space="preserve">El proveedor es quien suministra la ayuda humanitaria, compuesta por elementos alimentarios y no alimentarios, basado en lo definido en el manual de estandarización de Ayuda humanitaria. En marco de ciclo de vida la UNGRD no puede controlar al proveedor aun así se promoverán controles para fomentar la adecuada dispocion de los residuos que generan las ayudas humanitarias (caja) </t>
  </si>
  <si>
    <t xml:space="preserve">Se realiza sensibilización al personal de comisión, con el fin que en comisión hagan un uso eficiente y racional de los recursos, en este caso energía para iluminación, uso de equipos que usen en el terreno </t>
  </si>
  <si>
    <t xml:space="preserve">Actualmente la Entidad ,en el desarrollo de sus funciones, realiza desplazamientos de personal de forma aérea, para realizar asistencias técnicas y atención de emergencias, sin embargo es un aspecto que por el objeto de la UNGRD no es de control directo. Se identifica este impacto, sin embargo se desconocen impactos adicionales por la actividad. </t>
  </si>
  <si>
    <t>La UNGRD, dentro de su misionalidad no realiza la operación de las aeronaves, sin embargo se identifica el Aspecto asociado al desplazamiento aéreo para el cumplimiento de sus funciones, teniendo en cuenta el ciclo de vida del servicio que influye .</t>
  </si>
  <si>
    <t xml:space="preserve">Coronel Pedro Segura / Coordinador del Centro Nacional Logístico.
</t>
  </si>
  <si>
    <t>Actualización y seguimiento  Matriz de Aspectos Ambientales, de acuerdo a los resultados de pre auditoria al SIPLAG - CNL</t>
  </si>
  <si>
    <t>Personal CNL (Álvaro Garita, Gustavo Beltrán, Edith Garzón, Fernando Segura) 
Elena Pabón
Patricia Arenas</t>
  </si>
  <si>
    <t>Se incluye aspectos ambientales asociados a la generación de llantas usadas por vehículos y proceso de cateterización.</t>
  </si>
  <si>
    <t>Realizar el seguimiento a la eficiencia y eficacia de los controles establecidos para el control de los aspectos Ambientales de la UNGRD</t>
  </si>
  <si>
    <t>Seguimiento a la eficiencia y eficacia de los controles establecidos para el control de los aspectos Ambientales de la UNGRD</t>
  </si>
  <si>
    <t xml:space="preserve">el seguimiento de la eficiencia y eficacia de los controle genero el aumento de los impactos identificado como lo fue el uso del papel durante el ultimo semestre del 2018 pasando a ser este como SIGNIFICATIVO.
Además de plantear la gestión necesaria para incorporar el ciclo de vida dentro el aspecto de entrega de ayudas humanitarias. </t>
  </si>
  <si>
    <t>Lady Gaitan Aguilera / Juan Camilo Cardona</t>
  </si>
  <si>
    <t>Se formalizan las cinco 5 fases del ciclo de vida establecido por la entidad, identificando las actividades establecidas por el procedimiento de REASENTAMIENTO INDIVIDUAL DE LA
POBLACION EN LA ZONA DE AMENAZA
VOLCANICA ALTA DEL
VOLCAN GALERAS</t>
  </si>
  <si>
    <t xml:space="preserve">Se evalúan las actividades establecidas en el servicio prestado por la Subdirección de Reducción de Riesgo, para el reasentamiento individual de la población en la zona de amenaza volcánica del volcán Galeras. </t>
  </si>
  <si>
    <t xml:space="preserve">Se incorporan los aspectos ambientales previsibles identificados en el Plan de Respuesta ante Emergencias Ambientales - PREA. Además se relacionan los productos y servicios de los procesos misionales con cada fase del ciclo de vida
Se ajustan los seguimientos de cada uno de los aspectos ambientales identificados </t>
  </si>
  <si>
    <t xml:space="preserve">Para el análisis de ciclo de vida de los productos y servicios prestados por el CNL (Manejo de Desastres), se ha de tener en cuenta la Matriz de IAEIA de la Calle 26, donde inicia el ciclo con las fases de 1) Estrategia y 2) Diseño del Servicio.
Se realiza el calculo de significacia de los impactos evaluados </t>
  </si>
  <si>
    <r>
      <t>Generación de emisiones de material partocila de el material demolido, el cual debe ser transportado a e</t>
    </r>
    <r>
      <rPr>
        <sz val="14"/>
        <color indexed="56"/>
        <rFont val="Arial"/>
        <family val="2"/>
      </rPr>
      <t xml:space="preserve">l ZOME  autorizado en el municipio el cual esta por definir </t>
    </r>
  </si>
  <si>
    <r>
      <t>Generación de RCD residuos de construcción y demolición, de las viviendas seleccionadas .</t>
    </r>
    <r>
      <rPr>
        <sz val="14"/>
        <color indexed="56"/>
        <rFont val="Arial"/>
        <family val="2"/>
      </rPr>
      <t xml:space="preserve">Es de aclarar que esta actividad no se ha llevado acabo dada que no se han definido total mente las responsabilidades de cada entidad y a la fecha ningún predio a sido definido técnicamente para su demolición. </t>
    </r>
  </si>
  <si>
    <t xml:space="preserve">Funcionarios /Contratistas </t>
  </si>
  <si>
    <t>Implementacion de medidas para la prevencion,mitigacion y contencion del Coronovirus COVID-19</t>
  </si>
  <si>
    <t xml:space="preserve">Incremento de consumo de agua, por lavado corecto de manos a fin de prevenir, mitigar y/o contener el Coronavirus . 
Dado a que este lavado se debe realziar minimo cada 3 horas por un periodo de minimo de 20 segundos </t>
  </si>
  <si>
    <t xml:space="preserve">Aumento en el porcentaje percapitad de consumo de agua por habitante. </t>
  </si>
  <si>
    <t xml:space="preserve">Por medio de la actualizacion del programa de uso eficiente, se mantien activos las campañas de sensibilizacion al personas, enfocandolas en el buen uso de los recusos en el hogar. </t>
  </si>
  <si>
    <t>Programa de Uso eficiente de agua .</t>
  </si>
  <si>
    <t xml:space="preserve">Programa de Uso eficiente de agua .
Campañas publicitarias a funcionarios </t>
  </si>
  <si>
    <t>Generacion de residuos de manejo de prevencion en las instalaciones de la UNGRD, para el manejo del COVID- 19. tales como ( tapabocas y/o guantes ) .</t>
  </si>
  <si>
    <t xml:space="preserve">Aumento en la dispiscion de residuos por el manejo diario de elementos de proteccion para prevencion del COVID- en areas de trabajo. </t>
  </si>
  <si>
    <t xml:space="preserve">Se realiza actualziacion al Planra de manejo integral de residuos especiales, contemplando las directrices establecidas por el misniterio de Salud, para el manejo y disposcion de los residios solidos utilizados para la disposicion en los cuales se establece, Un unico recipiente para la disposcion de residuos COVID-19 y este debe ser dispuesto en doble bolsa previa desinfeccion.
Esta informcion es promovida mediante piezas de comunicacion a todo el personal. 
</t>
  </si>
  <si>
    <t xml:space="preserve">Resolucion 666 del 24 de abril 2020 </t>
  </si>
  <si>
    <t xml:space="preserve">Plan de manejo integral de residuos Solidos 
Campañas publicitarias a funcionarios </t>
  </si>
  <si>
    <t xml:space="preserve">Generacion de residios como medida de mitigacion de COVID-19 en casa, por personas sospechosas o disponistivados positvos COVID-19 </t>
  </si>
  <si>
    <t xml:space="preserve">Aumento en la diposicion de residuos por medidas de mitigacion en los nucleos famileares de los funcionarios y/o contratistas que desarrollan sus funciones en casa </t>
  </si>
  <si>
    <t xml:space="preserve">Cumplimiento de misonalidad </t>
  </si>
  <si>
    <t>Actualziacion de aspectos ambientales generados por las medidas implementadas para prevenir, mitigar y contener el COVID-19</t>
  </si>
  <si>
    <t>Lady Julieth Gaitan Aguilera / Juan Camilo Cardona Cauja</t>
  </si>
  <si>
    <t xml:space="preserve">Se realiza el calculo de significacia de los impactos evaluados </t>
  </si>
  <si>
    <t>SAN ANDRES Y PROVIDENCIA</t>
  </si>
  <si>
    <t>MOCOA</t>
  </si>
  <si>
    <t xml:space="preserve">Evaluar las diferentes etapas desarrolladas para el proyecto de reconstrucción de Mocoa </t>
  </si>
  <si>
    <t xml:space="preserve">Evaluar las diferentes etapas desarrolladas para el proyecto de reconstrucción de San Andres y Porvidencia </t>
  </si>
  <si>
    <t>Reconstruccion del municipio de Mocoa</t>
  </si>
  <si>
    <t xml:space="preserve">Realizar registro unido de dagificado de la emergencia del Hurancan Iota </t>
  </si>
  <si>
    <t xml:space="preserve">Brindar apoyo a la Gerencia de reconstruccion destinada por la presidencia de la republica </t>
  </si>
  <si>
    <t>Administrar la logisticas de recepcion de materiales Bogota -SAI-PVA</t>
  </si>
  <si>
    <t xml:space="preserve">Apoyo a la gerencia de reconstruccion para la articulacion </t>
  </si>
  <si>
    <t xml:space="preserve">Priorizacion de atencion de personas afectasas y regsitradas en el RUD </t>
  </si>
  <si>
    <t xml:space="preserve">Realizar logistica articulada con la FAC y LA ARC para la movilizacion de material de reconstruccion y reactivacion economica </t>
  </si>
  <si>
    <t xml:space="preserve">Tramitiar con los proveedores las entregas de AHE entregados a los dagnificados. </t>
  </si>
  <si>
    <t xml:space="preserve">Lavado de Vehículos contratadas para apoyar el desplazamiento de los funcionarios </t>
  </si>
  <si>
    <t xml:space="preserve">Realizar acompamiento en la reconsturccion de la SAI Y PVA </t>
  </si>
  <si>
    <t xml:space="preserve">Relacionar entregas de las ayudas a las personas afectadas durante la emergencia </t>
  </si>
  <si>
    <t xml:space="preserve">Realizar limpieza final de las zonas intervenidas </t>
  </si>
  <si>
    <t xml:space="preserve">Entregar predios a propietarios dagnificados y entidades gubernamentales </t>
  </si>
  <si>
    <t>IDENTIFICAR LOS ASPECTOS AMBIENTALES QUE SE GENERAN POR EL DESARROLLO DE LAS ACTIVIDADES PROPIA DE LA RECONSTRUCCION DE SAI Y PVA, POR EL PASO DEL HURACAN IOTA</t>
  </si>
  <si>
    <t xml:space="preserve">Identificacion de los proyectos formulados en los diferentes Planes especificos. </t>
  </si>
  <si>
    <t xml:space="preserve">Definir la ejecucion y las fuentes de financiacion </t>
  </si>
  <si>
    <t xml:space="preserve">Ejuecutar la supervision de los proyectos realizados en referencia a los planes expecificos estabelcidos para MOCOA  </t>
  </si>
  <si>
    <t xml:space="preserve">4 Uso del producto </t>
  </si>
  <si>
    <t xml:space="preserve">Entrega de los proyectos a los entes territoriales guberanamentales y municipales </t>
  </si>
  <si>
    <t xml:space="preserve">Mejoramiento de la calidad de vida de los habitantes del municipio de Mocoa, con relacion a las obras ejecutadas por la entidad </t>
  </si>
  <si>
    <r>
      <t>Generación de RCD residuos de construcción y demolición, de las viviendas seleccionadas .</t>
    </r>
    <r>
      <rPr>
        <sz val="12"/>
        <color indexed="56"/>
        <rFont val="Arial"/>
        <family val="2"/>
      </rPr>
      <t xml:space="preserve">Es de aclarar que esta actividad no se ha llevado acabo dada que no se han definido total mente las responsabilidades de cada entidad y a la fecha ningún predio a sido definido técnicamente para su demolición. </t>
    </r>
  </si>
  <si>
    <r>
      <t>Generación de emisiones de material partocila de el material demolido, el cual debe ser transportado a e</t>
    </r>
    <r>
      <rPr>
        <sz val="12"/>
        <color indexed="56"/>
        <rFont val="Arial"/>
        <family val="2"/>
      </rPr>
      <t xml:space="preserve">l ZOME  autorizado en el municipio el cual esta por definir </t>
    </r>
  </si>
  <si>
    <r>
      <t>Elaboró:</t>
    </r>
    <r>
      <rPr>
        <sz val="12"/>
        <color indexed="8"/>
        <rFont val="Arial"/>
        <family val="2"/>
      </rPr>
      <t xml:space="preserve"> </t>
    </r>
  </si>
  <si>
    <r>
      <t>Revisó:</t>
    </r>
    <r>
      <rPr>
        <sz val="12"/>
        <color indexed="8"/>
        <rFont val="Arial"/>
        <family val="2"/>
      </rPr>
      <t xml:space="preserve"> </t>
    </r>
  </si>
  <si>
    <r>
      <t>Aprobó:</t>
    </r>
    <r>
      <rPr>
        <sz val="12"/>
        <color indexed="8"/>
        <rFont val="Arial"/>
        <family val="2"/>
      </rPr>
      <t xml:space="preserve"> </t>
    </r>
  </si>
  <si>
    <t xml:space="preserve">IDENTIFICAR LOS ASPECTOS AMBIENTALES QUE SE GENERAN POR EL DESARROLLO DE LAS ACTIVIDADES PROPIA DE LA EJEUCION DE LOS PLANES ESPECIFICOS PARA LA RECONSTRUCCION DEL MUNICIPIO DE MOCOA. </t>
  </si>
  <si>
    <t xml:space="preserve">Se realiza la evaluacion de los impactos ambientales, ademas de incluir la evaluacion de impactos de las sedes de SAI, MOCOA . </t>
  </si>
  <si>
    <t xml:space="preserve">Lady Julieth Gaitan Aguilera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</si>
</sst>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38">
    <font>
      <sz val="11"/>
      <color theme="1"/>
      <name val="Calibri"/>
      <family val="2"/>
    </font>
    <font>
      <sz val="11"/>
      <color indexed="8"/>
      <name val="Calibri"/>
      <family val="2"/>
    </font>
    <font>
      <b/>
      <sz val="11"/>
      <name val="Tahoma"/>
      <family val="2"/>
    </font>
    <font>
      <sz val="11"/>
      <name val="Tahoma"/>
      <family val="2"/>
    </font>
    <font>
      <b/>
      <sz val="12"/>
      <name val="Tahoma"/>
      <family val="2"/>
    </font>
    <font>
      <sz val="12"/>
      <name val="Tahoma"/>
      <family val="2"/>
    </font>
    <font>
      <sz val="14"/>
      <color indexed="8"/>
      <name val="Arial"/>
      <family val="2"/>
    </font>
    <font>
      <sz val="14"/>
      <name val="Arial"/>
      <family val="2"/>
    </font>
    <font>
      <b/>
      <sz val="14"/>
      <name val="Arial"/>
      <family val="2"/>
    </font>
    <font>
      <b/>
      <i/>
      <sz val="14"/>
      <name val="Arial"/>
      <family val="2"/>
    </font>
    <font>
      <sz val="12"/>
      <name val="Arial"/>
      <family val="2"/>
    </font>
    <font>
      <b/>
      <sz val="12"/>
      <name val="Arial"/>
      <family val="2"/>
    </font>
    <font>
      <b/>
      <i/>
      <sz val="12"/>
      <name val="Arial"/>
      <family val="2"/>
    </font>
    <font>
      <b/>
      <sz val="8"/>
      <name val="Verdana"/>
      <family val="2"/>
    </font>
    <font>
      <sz val="16"/>
      <color indexed="8"/>
      <name val="Arial"/>
      <family val="2"/>
    </font>
    <font>
      <b/>
      <sz val="16"/>
      <color indexed="8"/>
      <name val="Arial"/>
      <family val="2"/>
    </font>
    <font>
      <sz val="18"/>
      <color indexed="8"/>
      <name val="Arial"/>
      <family val="2"/>
    </font>
    <font>
      <sz val="20"/>
      <name val="Arial"/>
      <family val="2"/>
    </font>
    <font>
      <sz val="14"/>
      <color indexed="56"/>
      <name val="Arial"/>
      <family val="2"/>
    </font>
    <font>
      <sz val="12"/>
      <color indexed="8"/>
      <name val="Arial"/>
      <family val="2"/>
    </font>
    <font>
      <sz val="12"/>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4"/>
      <color indexed="8"/>
      <name val="Arial"/>
      <family val="2"/>
    </font>
    <font>
      <b/>
      <sz val="14"/>
      <color indexed="8"/>
      <name val="Arial"/>
      <family val="2"/>
    </font>
    <font>
      <sz val="14"/>
      <color indexed="55"/>
      <name val="Arial"/>
      <family val="2"/>
    </font>
    <font>
      <sz val="14"/>
      <color indexed="10"/>
      <name val="Arial"/>
      <family val="2"/>
    </font>
    <font>
      <b/>
      <sz val="14"/>
      <color indexed="55"/>
      <name val="Arial"/>
      <family val="2"/>
    </font>
    <font>
      <sz val="36"/>
      <color indexed="8"/>
      <name val="Calibri"/>
      <family val="2"/>
    </font>
    <font>
      <b/>
      <sz val="12"/>
      <color indexed="9"/>
      <name val="Arial"/>
      <family val="2"/>
    </font>
    <font>
      <b/>
      <sz val="11"/>
      <color indexed="9"/>
      <name val="Arial"/>
      <family val="2"/>
    </font>
    <font>
      <b/>
      <sz val="24"/>
      <color indexed="8"/>
      <name val="Arial"/>
      <family val="2"/>
    </font>
    <font>
      <b/>
      <sz val="36"/>
      <color indexed="8"/>
      <name val="Arial"/>
      <family val="2"/>
    </font>
    <font>
      <b/>
      <sz val="12"/>
      <color indexed="8"/>
      <name val="Arial"/>
      <family val="2"/>
    </font>
    <font>
      <b/>
      <i/>
      <sz val="12"/>
      <color indexed="8"/>
      <name val="Arial"/>
      <family val="2"/>
    </font>
    <font>
      <sz val="12"/>
      <color indexed="8"/>
      <name val="Calibri"/>
      <family val="2"/>
    </font>
    <font>
      <sz val="10"/>
      <color indexed="8"/>
      <name val="Calibri"/>
      <family val="2"/>
    </font>
    <font>
      <sz val="12"/>
      <color indexed="8"/>
      <name val="Arial Narrow"/>
      <family val="2"/>
    </font>
    <font>
      <b/>
      <sz val="12"/>
      <color indexed="8"/>
      <name val="Arial Narrow"/>
      <family val="2"/>
    </font>
    <font>
      <sz val="14"/>
      <color indexed="8"/>
      <name val="Calibri"/>
      <family val="2"/>
    </font>
    <font>
      <sz val="16"/>
      <color indexed="8"/>
      <name val="Calibri"/>
      <family val="2"/>
    </font>
    <font>
      <b/>
      <sz val="18"/>
      <color indexed="8"/>
      <name val="Arial"/>
      <family val="2"/>
    </font>
    <font>
      <b/>
      <sz val="20"/>
      <name val="Calibri"/>
      <family val="2"/>
    </font>
    <font>
      <b/>
      <sz val="20"/>
      <color indexed="8"/>
      <name val="Calibri"/>
      <family val="2"/>
    </font>
    <font>
      <sz val="11"/>
      <color indexed="55"/>
      <name val="Calibri"/>
      <family val="2"/>
    </font>
    <font>
      <sz val="20"/>
      <color indexed="8"/>
      <name val="Arial"/>
      <family val="2"/>
    </font>
    <font>
      <b/>
      <sz val="11"/>
      <color indexed="55"/>
      <name val="Calibri"/>
      <family val="2"/>
    </font>
    <font>
      <sz val="36"/>
      <color indexed="55"/>
      <name val="Calibri"/>
      <family val="2"/>
    </font>
    <font>
      <sz val="18"/>
      <color indexed="55"/>
      <name val="Calibri"/>
      <family val="2"/>
    </font>
    <font>
      <sz val="14"/>
      <color indexed="55"/>
      <name val="Calibri"/>
      <family val="2"/>
    </font>
    <font>
      <sz val="18"/>
      <color indexed="8"/>
      <name val="Calibri"/>
      <family val="2"/>
    </font>
    <font>
      <sz val="12"/>
      <color indexed="10"/>
      <name val="Arial"/>
      <family val="2"/>
    </font>
    <font>
      <sz val="12"/>
      <color indexed="55"/>
      <name val="Arial"/>
      <family val="2"/>
    </font>
    <font>
      <b/>
      <sz val="12"/>
      <color indexed="55"/>
      <name val="Arial"/>
      <family val="2"/>
    </font>
    <font>
      <b/>
      <sz val="14"/>
      <color indexed="9"/>
      <name val="Arial"/>
      <family val="2"/>
    </font>
    <font>
      <b/>
      <sz val="36"/>
      <color indexed="8"/>
      <name val="Calibri"/>
      <family val="2"/>
    </font>
    <font>
      <sz val="18"/>
      <name val="Calibri"/>
      <family val="2"/>
    </font>
    <font>
      <b/>
      <sz val="20"/>
      <color indexed="9"/>
      <name val="Arial"/>
      <family val="2"/>
    </font>
    <font>
      <b/>
      <sz val="14"/>
      <color indexed="8"/>
      <name val="Calibri"/>
      <family val="2"/>
    </font>
    <font>
      <b/>
      <sz val="16"/>
      <color indexed="9"/>
      <name val="Arial"/>
      <family val="2"/>
    </font>
    <font>
      <b/>
      <sz val="26"/>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rgb="FF000000"/>
      <name val="Arial"/>
      <family val="2"/>
    </font>
    <font>
      <sz val="14"/>
      <color theme="1"/>
      <name val="Arial"/>
      <family val="2"/>
    </font>
    <font>
      <b/>
      <i/>
      <sz val="14"/>
      <color theme="1"/>
      <name val="Arial"/>
      <family val="2"/>
    </font>
    <font>
      <b/>
      <sz val="14"/>
      <color theme="1"/>
      <name val="Arial"/>
      <family val="2"/>
    </font>
    <font>
      <sz val="14"/>
      <color theme="0" tint="-0.24997000396251678"/>
      <name val="Arial"/>
      <family val="2"/>
    </font>
    <font>
      <sz val="14"/>
      <color rgb="FFFF0000"/>
      <name val="Arial"/>
      <family val="2"/>
    </font>
    <font>
      <b/>
      <sz val="14"/>
      <color theme="0" tint="-0.24997000396251678"/>
      <name val="Arial"/>
      <family val="2"/>
    </font>
    <font>
      <sz val="36"/>
      <color theme="1"/>
      <name val="Calibri"/>
      <family val="2"/>
    </font>
    <font>
      <b/>
      <sz val="12"/>
      <color theme="0"/>
      <name val="Arial"/>
      <family val="2"/>
    </font>
    <font>
      <b/>
      <sz val="11"/>
      <color theme="0"/>
      <name val="Arial"/>
      <family val="2"/>
    </font>
    <font>
      <sz val="12"/>
      <color theme="1"/>
      <name val="Arial"/>
      <family val="2"/>
    </font>
    <font>
      <b/>
      <sz val="24"/>
      <color theme="1"/>
      <name val="Arial"/>
      <family val="2"/>
    </font>
    <font>
      <sz val="12"/>
      <color rgb="FF000000"/>
      <name val="Arial"/>
      <family val="2"/>
    </font>
    <font>
      <b/>
      <sz val="36"/>
      <color theme="1"/>
      <name val="Arial"/>
      <family val="2"/>
    </font>
    <font>
      <b/>
      <sz val="12"/>
      <color theme="1"/>
      <name val="Arial"/>
      <family val="2"/>
    </font>
    <font>
      <b/>
      <i/>
      <sz val="12"/>
      <color theme="1"/>
      <name val="Arial"/>
      <family val="2"/>
    </font>
    <font>
      <sz val="12"/>
      <color theme="1"/>
      <name val="Calibri"/>
      <family val="2"/>
    </font>
    <font>
      <sz val="10"/>
      <color theme="1"/>
      <name val="Calibri"/>
      <family val="2"/>
    </font>
    <font>
      <sz val="12"/>
      <color theme="1"/>
      <name val="Arial Narrow"/>
      <family val="2"/>
    </font>
    <font>
      <b/>
      <sz val="12"/>
      <color theme="1"/>
      <name val="Arial Narrow"/>
      <family val="2"/>
    </font>
    <font>
      <sz val="14"/>
      <color theme="1"/>
      <name val="Calibri"/>
      <family val="2"/>
    </font>
    <font>
      <sz val="16"/>
      <color theme="1"/>
      <name val="Calibri"/>
      <family val="2"/>
    </font>
    <font>
      <b/>
      <sz val="18"/>
      <color theme="1"/>
      <name val="Arial"/>
      <family val="2"/>
    </font>
    <font>
      <b/>
      <sz val="20"/>
      <color theme="1"/>
      <name val="Calibri"/>
      <family val="2"/>
    </font>
    <font>
      <sz val="11"/>
      <color theme="0" tint="-0.24997000396251678"/>
      <name val="Calibri"/>
      <family val="2"/>
    </font>
    <font>
      <sz val="20"/>
      <color theme="1"/>
      <name val="Arial"/>
      <family val="2"/>
    </font>
    <font>
      <b/>
      <sz val="11"/>
      <color theme="0" tint="-0.24997000396251678"/>
      <name val="Calibri"/>
      <family val="2"/>
    </font>
    <font>
      <sz val="36"/>
      <color theme="0" tint="-0.24997000396251678"/>
      <name val="Calibri"/>
      <family val="2"/>
    </font>
    <font>
      <sz val="18"/>
      <color theme="0" tint="-0.24997000396251678"/>
      <name val="Calibri"/>
      <family val="2"/>
    </font>
    <font>
      <sz val="14"/>
      <color theme="0" tint="-0.24997000396251678"/>
      <name val="Calibri"/>
      <family val="2"/>
    </font>
    <font>
      <sz val="18"/>
      <color theme="1"/>
      <name val="Calibri"/>
      <family val="2"/>
    </font>
    <font>
      <sz val="12"/>
      <color rgb="FFFF0000"/>
      <name val="Arial"/>
      <family val="2"/>
    </font>
    <font>
      <sz val="12"/>
      <color theme="0" tint="-0.24997000396251678"/>
      <name val="Arial"/>
      <family val="2"/>
    </font>
    <font>
      <b/>
      <sz val="12"/>
      <color theme="0" tint="-0.24997000396251678"/>
      <name val="Arial"/>
      <family val="2"/>
    </font>
    <font>
      <b/>
      <sz val="14"/>
      <color theme="0"/>
      <name val="Arial"/>
      <family val="2"/>
    </font>
    <font>
      <b/>
      <sz val="26"/>
      <color theme="0"/>
      <name val="Calibri"/>
      <family val="2"/>
    </font>
    <font>
      <b/>
      <sz val="20"/>
      <color theme="0"/>
      <name val="Arial"/>
      <family val="2"/>
    </font>
    <font>
      <b/>
      <sz val="16"/>
      <color theme="0"/>
      <name val="Arial"/>
      <family val="2"/>
    </font>
    <font>
      <b/>
      <sz val="14"/>
      <color theme="1"/>
      <name val="Calibri"/>
      <family val="2"/>
    </font>
    <font>
      <b/>
      <sz val="36"/>
      <color theme="1"/>
      <name val="Calibri"/>
      <family val="2"/>
    </font>
    <font>
      <b/>
      <sz val="16"/>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AC81E"/>
        <bgColor indexed="64"/>
      </patternFill>
    </fill>
    <fill>
      <patternFill patternType="solid">
        <fgColor theme="0"/>
        <bgColor indexed="64"/>
      </patternFill>
    </fill>
    <fill>
      <patternFill patternType="solid">
        <fgColor rgb="FFFFC000"/>
        <bgColor indexed="64"/>
      </patternFill>
    </fill>
    <fill>
      <patternFill patternType="solid">
        <fgColor rgb="FF27285D"/>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0206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medium"/>
      <top style="thin"/>
      <bottom>
        <color indexed="63"/>
      </bottom>
    </border>
    <border>
      <left style="thin"/>
      <right style="thin"/>
      <top style="medium"/>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thin"/>
    </border>
    <border>
      <left>
        <color indexed="63"/>
      </left>
      <right>
        <color indexed="63"/>
      </right>
      <top style="thin"/>
      <bottom style="medium"/>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5" fillId="29" borderId="1"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4" fillId="0" borderId="8" applyNumberFormat="0" applyFill="0" applyAlignment="0" applyProtection="0"/>
    <xf numFmtId="0" fontId="95" fillId="0" borderId="9" applyNumberFormat="0" applyFill="0" applyAlignment="0" applyProtection="0"/>
  </cellStyleXfs>
  <cellXfs count="528">
    <xf numFmtId="0" fontId="0" fillId="0" borderId="0" xfId="0" applyFont="1" applyAlignment="1">
      <alignment/>
    </xf>
    <xf numFmtId="0" fontId="96" fillId="0" borderId="10" xfId="0" applyFont="1" applyFill="1" applyBorder="1" applyAlignment="1">
      <alignment vertical="center" wrapText="1"/>
    </xf>
    <xf numFmtId="0" fontId="97" fillId="0" borderId="10" xfId="0" applyFont="1" applyFill="1" applyBorder="1" applyAlignment="1">
      <alignment horizontal="center" vertical="center" textRotation="90" wrapText="1"/>
    </xf>
    <xf numFmtId="0" fontId="98" fillId="0" borderId="10" xfId="0" applyFont="1" applyFill="1" applyBorder="1" applyAlignment="1">
      <alignment horizontal="center" vertical="center" wrapText="1"/>
    </xf>
    <xf numFmtId="15" fontId="99" fillId="0" borderId="10" xfId="0" applyNumberFormat="1" applyFont="1" applyFill="1" applyBorder="1" applyAlignment="1">
      <alignment horizontal="center" vertical="center" wrapText="1"/>
    </xf>
    <xf numFmtId="0" fontId="99" fillId="0" borderId="10" xfId="0" applyFont="1" applyFill="1" applyBorder="1" applyAlignment="1">
      <alignment horizontal="center" vertical="center" textRotation="90" wrapText="1"/>
    </xf>
    <xf numFmtId="0" fontId="8" fillId="33" borderId="0" xfId="0" applyFont="1" applyFill="1" applyBorder="1" applyAlignment="1">
      <alignment horizontal="center" vertical="center" wrapText="1"/>
    </xf>
    <xf numFmtId="0" fontId="7" fillId="0" borderId="11" xfId="0" applyFont="1" applyFill="1" applyBorder="1" applyAlignment="1">
      <alignment horizontal="center" vertical="center"/>
    </xf>
    <xf numFmtId="0" fontId="8" fillId="34" borderId="10" xfId="0" applyFont="1" applyFill="1" applyBorder="1" applyAlignment="1">
      <alignment horizontal="center" vertical="center"/>
    </xf>
    <xf numFmtId="0" fontId="0" fillId="0" borderId="0" xfId="0" applyFill="1" applyBorder="1" applyAlignment="1">
      <alignment/>
    </xf>
    <xf numFmtId="0" fontId="99" fillId="0" borderId="0" xfId="0" applyFont="1" applyFill="1" applyBorder="1" applyAlignment="1">
      <alignment horizontal="center" vertical="center" textRotation="90" wrapText="1"/>
    </xf>
    <xf numFmtId="0" fontId="96" fillId="35" borderId="0"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98" fillId="0" borderId="0" xfId="0" applyFont="1" applyFill="1" applyBorder="1" applyAlignment="1">
      <alignment horizontal="center" vertical="center" textRotation="90" wrapText="1"/>
    </xf>
    <xf numFmtId="0" fontId="98" fillId="35" borderId="0" xfId="0" applyFont="1" applyFill="1" applyBorder="1" applyAlignment="1">
      <alignment horizontal="center" vertical="center" wrapText="1"/>
    </xf>
    <xf numFmtId="0" fontId="99" fillId="0" borderId="0" xfId="0" applyFont="1" applyFill="1" applyBorder="1" applyAlignment="1">
      <alignment horizontal="center" vertical="center" textRotation="255" wrapText="1"/>
    </xf>
    <xf numFmtId="0" fontId="97"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7" fillId="0" borderId="0" xfId="0" applyFont="1" applyFill="1" applyBorder="1" applyAlignment="1">
      <alignment horizontal="center" vertical="center"/>
    </xf>
    <xf numFmtId="0" fontId="97" fillId="0" borderId="11" xfId="0" applyFont="1" applyFill="1" applyBorder="1" applyAlignment="1">
      <alignment horizontal="center" vertical="center"/>
    </xf>
    <xf numFmtId="0" fontId="99" fillId="0" borderId="11"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0" xfId="0" applyFont="1" applyFill="1" applyBorder="1" applyAlignment="1">
      <alignment horizontal="center" vertical="center"/>
    </xf>
    <xf numFmtId="0" fontId="100" fillId="0" borderId="11" xfId="0" applyFont="1" applyFill="1" applyBorder="1" applyAlignment="1">
      <alignment horizontal="center" vertical="center"/>
    </xf>
    <xf numFmtId="0" fontId="97" fillId="0" borderId="0" xfId="0" applyFont="1" applyFill="1" applyAlignment="1">
      <alignment horizontal="center" vertical="center"/>
    </xf>
    <xf numFmtId="0" fontId="101" fillId="0" borderId="0" xfId="0" applyFont="1" applyFill="1" applyAlignment="1">
      <alignment horizontal="center" vertical="center"/>
    </xf>
    <xf numFmtId="0" fontId="7" fillId="35"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9" fillId="0" borderId="0" xfId="0" applyFont="1" applyAlignment="1">
      <alignment horizontal="center" vertical="center"/>
    </xf>
    <xf numFmtId="0" fontId="102"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2" fillId="0" borderId="14" xfId="0" applyFont="1" applyFill="1" applyBorder="1" applyAlignment="1">
      <alignment horizontal="center" vertical="center"/>
    </xf>
    <xf numFmtId="0" fontId="100" fillId="0" borderId="15" xfId="0" applyFont="1" applyFill="1" applyBorder="1" applyAlignment="1">
      <alignment horizontal="center" vertical="center"/>
    </xf>
    <xf numFmtId="0" fontId="100" fillId="0" borderId="14" xfId="0" applyFont="1" applyFill="1" applyBorder="1" applyAlignment="1">
      <alignment horizontal="center" vertical="center"/>
    </xf>
    <xf numFmtId="0" fontId="100" fillId="0" borderId="16" xfId="0" applyFont="1" applyFill="1" applyBorder="1" applyAlignment="1">
      <alignment horizontal="center" vertical="center"/>
    </xf>
    <xf numFmtId="0" fontId="102" fillId="0" borderId="11" xfId="0" applyFont="1" applyFill="1" applyBorder="1" applyAlignment="1">
      <alignment horizontal="center" vertical="center"/>
    </xf>
    <xf numFmtId="0" fontId="100" fillId="0" borderId="17" xfId="0" applyFont="1" applyFill="1" applyBorder="1" applyAlignment="1">
      <alignment horizontal="center" vertical="center"/>
    </xf>
    <xf numFmtId="0" fontId="99" fillId="0" borderId="0" xfId="0" applyFont="1" applyFill="1" applyAlignment="1">
      <alignment horizontal="center" vertical="center"/>
    </xf>
    <xf numFmtId="0" fontId="8" fillId="0" borderId="10" xfId="0" applyFont="1" applyFill="1" applyBorder="1" applyAlignment="1">
      <alignment horizontal="center" vertical="center" textRotation="255" wrapText="1"/>
    </xf>
    <xf numFmtId="0" fontId="7" fillId="35" borderId="18"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8" fillId="37" borderId="10" xfId="0" applyFont="1" applyFill="1" applyBorder="1" applyAlignment="1">
      <alignment horizontal="center" vertical="center" textRotation="90" wrapText="1"/>
    </xf>
    <xf numFmtId="0" fontId="7" fillId="0" borderId="0" xfId="0" applyFont="1" applyFill="1" applyAlignment="1">
      <alignment horizontal="center" vertical="center"/>
    </xf>
    <xf numFmtId="0" fontId="9" fillId="38"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8" fillId="38"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15"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textRotation="90" wrapText="1"/>
    </xf>
    <xf numFmtId="0" fontId="7" fillId="0" borderId="0" xfId="0" applyFont="1" applyAlignment="1">
      <alignment horizontal="center" vertical="center" wrapText="1"/>
    </xf>
    <xf numFmtId="0" fontId="7" fillId="0" borderId="10" xfId="0" applyFont="1" applyBorder="1" applyAlignment="1">
      <alignment horizontal="center" vertical="center" textRotation="90" wrapText="1"/>
    </xf>
    <xf numFmtId="0" fontId="7" fillId="0"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Fill="1" applyBorder="1" applyAlignment="1">
      <alignment horizontal="center" vertical="center" textRotation="255"/>
    </xf>
    <xf numFmtId="0" fontId="8" fillId="39" borderId="10"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102"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22" xfId="0" applyFont="1" applyFill="1" applyBorder="1" applyAlignment="1">
      <alignment horizontal="center" vertical="center"/>
    </xf>
    <xf numFmtId="0" fontId="97" fillId="0" borderId="14" xfId="0" applyFont="1" applyFill="1" applyBorder="1" applyAlignment="1">
      <alignment horizontal="center" vertical="center" wrapText="1"/>
    </xf>
    <xf numFmtId="0" fontId="97" fillId="0" borderId="0" xfId="0" applyFont="1" applyFill="1" applyBorder="1" applyAlignment="1">
      <alignment horizontal="center" vertical="center" wrapText="1"/>
    </xf>
    <xf numFmtId="0" fontId="97" fillId="0" borderId="23" xfId="0" applyFont="1" applyFill="1" applyBorder="1" applyAlignment="1">
      <alignment horizontal="center" vertical="center"/>
    </xf>
    <xf numFmtId="0" fontId="99" fillId="0" borderId="10"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8" fillId="40" borderId="0" xfId="0" applyFont="1" applyFill="1" applyBorder="1" applyAlignment="1">
      <alignment horizontal="center" vertical="center" wrapText="1"/>
    </xf>
    <xf numFmtId="0" fontId="8" fillId="0" borderId="0"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0" fontId="8" fillId="38" borderId="0" xfId="0" applyFont="1" applyFill="1" applyBorder="1" applyAlignment="1">
      <alignment horizontal="center" vertical="center" wrapText="1"/>
    </xf>
    <xf numFmtId="15" fontId="8" fillId="0" borderId="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10" xfId="0" applyFont="1" applyFill="1" applyBorder="1" applyAlignment="1">
      <alignment horizontal="center" vertical="center" textRotation="90" wrapText="1"/>
    </xf>
    <xf numFmtId="0" fontId="10"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Alignment="1">
      <alignment/>
    </xf>
    <xf numFmtId="0" fontId="10" fillId="0" borderId="20" xfId="0" applyFont="1" applyFill="1" applyBorder="1" applyAlignment="1">
      <alignment horizontal="center" vertical="center" wrapText="1"/>
    </xf>
    <xf numFmtId="0" fontId="10" fillId="0" borderId="19" xfId="0" applyFont="1" applyFill="1" applyBorder="1" applyAlignment="1">
      <alignment horizontal="justify" vertical="center" wrapText="1"/>
    </xf>
    <xf numFmtId="0" fontId="10" fillId="0" borderId="0" xfId="0" applyFont="1" applyFill="1" applyAlignment="1">
      <alignment vertical="center"/>
    </xf>
    <xf numFmtId="0" fontId="0" fillId="0" borderId="0" xfId="0" applyFill="1" applyAlignment="1">
      <alignment/>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103" fillId="0" borderId="0" xfId="0" applyFont="1" applyFill="1" applyAlignment="1">
      <alignment/>
    </xf>
    <xf numFmtId="0" fontId="0" fillId="0" borderId="0" xfId="0" applyFont="1" applyFill="1" applyAlignment="1">
      <alignment/>
    </xf>
    <xf numFmtId="0" fontId="104" fillId="37" borderId="10" xfId="0" applyFont="1" applyFill="1" applyBorder="1" applyAlignment="1">
      <alignment horizontal="center" vertical="center" wrapText="1"/>
    </xf>
    <xf numFmtId="0" fontId="105" fillId="37" borderId="10" xfId="0" applyFont="1" applyFill="1" applyBorder="1" applyAlignment="1">
      <alignment horizontal="center" vertical="center" wrapText="1"/>
    </xf>
    <xf numFmtId="0" fontId="104" fillId="37" borderId="10" xfId="0" applyFont="1" applyFill="1" applyBorder="1" applyAlignment="1">
      <alignment horizontal="center" vertical="center" textRotation="90" wrapText="1"/>
    </xf>
    <xf numFmtId="0" fontId="104" fillId="37" borderId="10" xfId="0" applyFont="1" applyFill="1" applyBorder="1" applyAlignment="1">
      <alignment vertical="center" textRotation="90" wrapText="1"/>
    </xf>
    <xf numFmtId="0" fontId="104" fillId="37" borderId="10" xfId="0" applyFont="1" applyFill="1" applyBorder="1" applyAlignment="1">
      <alignment vertical="center" wrapText="1"/>
    </xf>
    <xf numFmtId="0" fontId="106" fillId="0" borderId="10" xfId="0" applyFont="1" applyFill="1" applyBorder="1" applyAlignment="1">
      <alignment horizontal="center" vertical="center" wrapText="1"/>
    </xf>
    <xf numFmtId="0" fontId="106" fillId="0" borderId="10" xfId="0" applyFont="1" applyFill="1" applyBorder="1" applyAlignment="1">
      <alignment vertical="center" wrapText="1"/>
    </xf>
    <xf numFmtId="0" fontId="107" fillId="0" borderId="10" xfId="0" applyFont="1" applyFill="1" applyBorder="1" applyAlignment="1">
      <alignment horizontal="center" vertical="center" wrapText="1"/>
    </xf>
    <xf numFmtId="0" fontId="107" fillId="0" borderId="10" xfId="0" applyFont="1" applyFill="1" applyBorder="1" applyAlignment="1">
      <alignment horizontal="center" vertical="center" textRotation="90" wrapText="1"/>
    </xf>
    <xf numFmtId="0" fontId="108" fillId="35" borderId="10" xfId="0" applyFont="1" applyFill="1" applyBorder="1" applyAlignment="1">
      <alignment horizontal="center" vertical="center" wrapText="1"/>
    </xf>
    <xf numFmtId="0" fontId="109" fillId="0" borderId="10" xfId="0" applyFont="1" applyFill="1" applyBorder="1" applyAlignment="1">
      <alignment horizontal="center" vertical="center" wrapText="1"/>
    </xf>
    <xf numFmtId="15" fontId="110" fillId="0" borderId="10" xfId="0" applyNumberFormat="1" applyFont="1" applyFill="1" applyBorder="1" applyAlignment="1">
      <alignment horizontal="center" vertical="center" wrapText="1"/>
    </xf>
    <xf numFmtId="0" fontId="106" fillId="0" borderId="10" xfId="0" applyFont="1" applyFill="1" applyBorder="1" applyAlignment="1">
      <alignment horizontal="left" vertical="center" wrapText="1"/>
    </xf>
    <xf numFmtId="0" fontId="106" fillId="0" borderId="20" xfId="0" applyFont="1" applyFill="1" applyBorder="1" applyAlignment="1">
      <alignment horizontal="left" vertical="center" wrapText="1"/>
    </xf>
    <xf numFmtId="0" fontId="108" fillId="0" borderId="10" xfId="0" applyFont="1" applyFill="1" applyBorder="1" applyAlignment="1">
      <alignment vertical="center" wrapText="1"/>
    </xf>
    <xf numFmtId="0" fontId="110" fillId="0" borderId="10" xfId="0" applyFont="1" applyFill="1" applyBorder="1" applyAlignment="1">
      <alignment horizontal="center" vertical="center" wrapText="1"/>
    </xf>
    <xf numFmtId="0" fontId="110" fillId="0" borderId="10" xfId="0" applyFont="1" applyFill="1" applyBorder="1" applyAlignment="1">
      <alignment horizontal="center" vertical="center" textRotation="90" wrapText="1"/>
    </xf>
    <xf numFmtId="0" fontId="108" fillId="0" borderId="20" xfId="0" applyFont="1" applyFill="1" applyBorder="1" applyAlignment="1">
      <alignment horizontal="left" vertical="center" wrapText="1"/>
    </xf>
    <xf numFmtId="0" fontId="108" fillId="0" borderId="10" xfId="0" applyFont="1" applyFill="1" applyBorder="1" applyAlignment="1">
      <alignment horizontal="center" vertical="center" wrapText="1"/>
    </xf>
    <xf numFmtId="0" fontId="0" fillId="0" borderId="10" xfId="0" applyFill="1" applyBorder="1" applyAlignment="1">
      <alignment/>
    </xf>
    <xf numFmtId="0" fontId="106" fillId="0" borderId="10" xfId="0" applyFont="1" applyBorder="1" applyAlignment="1">
      <alignment horizontal="justify" vertical="center" wrapText="1"/>
    </xf>
    <xf numFmtId="0" fontId="111" fillId="0" borderId="10" xfId="0" applyFont="1" applyFill="1" applyBorder="1" applyAlignment="1">
      <alignment horizontal="center" vertical="center" wrapText="1"/>
    </xf>
    <xf numFmtId="0" fontId="110" fillId="0" borderId="10" xfId="0" applyFont="1" applyFill="1" applyBorder="1" applyAlignment="1">
      <alignment horizontal="justify" vertical="center" textRotation="90" wrapText="1"/>
    </xf>
    <xf numFmtId="0" fontId="106" fillId="0" borderId="10" xfId="0" applyFont="1" applyFill="1" applyBorder="1" applyAlignment="1">
      <alignment horizontal="center" vertical="center" textRotation="90" wrapText="1"/>
    </xf>
    <xf numFmtId="0" fontId="106" fillId="0" borderId="10" xfId="0" applyFont="1" applyFill="1" applyBorder="1" applyAlignment="1">
      <alignment horizontal="justify" vertical="center" wrapText="1"/>
    </xf>
    <xf numFmtId="0" fontId="106" fillId="35" borderId="10" xfId="0" applyFont="1" applyFill="1" applyBorder="1" applyAlignment="1">
      <alignment vertical="center" wrapText="1"/>
    </xf>
    <xf numFmtId="0" fontId="110" fillId="35" borderId="10" xfId="0" applyFont="1" applyFill="1" applyBorder="1" applyAlignment="1">
      <alignment horizontal="center" vertical="center" textRotation="90" wrapText="1"/>
    </xf>
    <xf numFmtId="0" fontId="106" fillId="35" borderId="10" xfId="0" applyFont="1" applyFill="1" applyBorder="1" applyAlignment="1">
      <alignment horizontal="center" vertical="center" wrapText="1"/>
    </xf>
    <xf numFmtId="0" fontId="106" fillId="0" borderId="19" xfId="0" applyFont="1" applyFill="1" applyBorder="1" applyAlignment="1">
      <alignment horizontal="center" vertical="center" wrapText="1"/>
    </xf>
    <xf numFmtId="0" fontId="110" fillId="39" borderId="10" xfId="0" applyFont="1" applyFill="1" applyBorder="1" applyAlignment="1">
      <alignment horizontal="center" vertical="center" wrapText="1"/>
    </xf>
    <xf numFmtId="0" fontId="106" fillId="35" borderId="10" xfId="0" applyFont="1" applyFill="1" applyBorder="1" applyAlignment="1">
      <alignment horizontal="left" vertical="center" wrapText="1"/>
    </xf>
    <xf numFmtId="0" fontId="108" fillId="35" borderId="20" xfId="0" applyFont="1" applyFill="1" applyBorder="1" applyAlignment="1">
      <alignment horizontal="left" vertical="center" wrapText="1"/>
    </xf>
    <xf numFmtId="0" fontId="112" fillId="0" borderId="10" xfId="0" applyFont="1" applyFill="1" applyBorder="1" applyAlignment="1">
      <alignment vertical="center" wrapText="1"/>
    </xf>
    <xf numFmtId="0" fontId="113" fillId="0" borderId="0" xfId="0" applyFont="1" applyFill="1" applyAlignment="1">
      <alignment vertical="center"/>
    </xf>
    <xf numFmtId="0" fontId="114" fillId="0" borderId="10" xfId="0" applyFont="1" applyFill="1" applyBorder="1" applyAlignment="1">
      <alignment horizontal="center" vertical="center" wrapText="1"/>
    </xf>
    <xf numFmtId="0" fontId="115" fillId="0" borderId="10" xfId="0" applyFont="1" applyFill="1" applyBorder="1" applyAlignment="1">
      <alignment horizontal="center" vertical="center" wrapText="1"/>
    </xf>
    <xf numFmtId="0" fontId="114" fillId="0" borderId="10" xfId="0" applyFont="1" applyFill="1" applyBorder="1" applyAlignment="1">
      <alignment horizontal="center" vertical="center" textRotation="90" wrapText="1"/>
    </xf>
    <xf numFmtId="0" fontId="114" fillId="0" borderId="10"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6" fillId="35" borderId="10" xfId="0" applyFont="1" applyFill="1" applyBorder="1" applyAlignment="1">
      <alignment horizontal="justify" vertical="center" wrapText="1"/>
    </xf>
    <xf numFmtId="0" fontId="110" fillId="38" borderId="10" xfId="0" applyFont="1" applyFill="1" applyBorder="1" applyAlignment="1">
      <alignment horizontal="center" vertical="center" wrapText="1"/>
    </xf>
    <xf numFmtId="0" fontId="108" fillId="35" borderId="10" xfId="0" applyFont="1" applyFill="1" applyBorder="1" applyAlignment="1">
      <alignment horizontal="justify" vertical="center" wrapText="1"/>
    </xf>
    <xf numFmtId="0" fontId="116" fillId="0" borderId="0" xfId="0" applyFont="1" applyFill="1" applyBorder="1" applyAlignment="1">
      <alignment vertical="center" wrapText="1"/>
    </xf>
    <xf numFmtId="0" fontId="97" fillId="35" borderId="11" xfId="0" applyFont="1" applyFill="1" applyBorder="1" applyAlignment="1">
      <alignment vertical="center" wrapText="1"/>
    </xf>
    <xf numFmtId="0" fontId="107" fillId="0" borderId="11" xfId="0" applyFont="1" applyFill="1" applyBorder="1" applyAlignment="1">
      <alignment horizontal="center" vertical="center" textRotation="90" wrapText="1"/>
    </xf>
    <xf numFmtId="0" fontId="97" fillId="0" borderId="11" xfId="0" applyFont="1" applyFill="1" applyBorder="1" applyAlignment="1">
      <alignment horizontal="center" vertical="center" wrapText="1"/>
    </xf>
    <xf numFmtId="0" fontId="96" fillId="35" borderId="11"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99" fillId="35" borderId="0" xfId="0" applyFont="1" applyFill="1" applyBorder="1" applyAlignment="1">
      <alignment horizontal="center" vertical="center" wrapText="1"/>
    </xf>
    <xf numFmtId="15" fontId="99" fillId="0" borderId="0" xfId="0" applyNumberFormat="1" applyFont="1" applyFill="1" applyBorder="1" applyAlignment="1">
      <alignment horizontal="center" vertical="center" wrapText="1"/>
    </xf>
    <xf numFmtId="0" fontId="117" fillId="0" borderId="10" xfId="0" applyFont="1" applyFill="1" applyBorder="1" applyAlignment="1">
      <alignment horizontal="left" vertical="center" wrapText="1"/>
    </xf>
    <xf numFmtId="0" fontId="118" fillId="0" borderId="0" xfId="0" applyFont="1" applyAlignment="1">
      <alignment horizontal="right" vertical="center"/>
    </xf>
    <xf numFmtId="0" fontId="58" fillId="34" borderId="10" xfId="0" applyFont="1" applyFill="1" applyBorder="1" applyAlignment="1">
      <alignment horizontal="center" vertical="center"/>
    </xf>
    <xf numFmtId="15" fontId="119" fillId="0" borderId="10" xfId="0" applyNumberFormat="1" applyFont="1" applyFill="1" applyBorder="1" applyAlignment="1">
      <alignment horizontal="center" vertical="center"/>
    </xf>
    <xf numFmtId="0" fontId="120" fillId="0" borderId="12" xfId="0" applyFont="1" applyFill="1" applyBorder="1" applyAlignment="1">
      <alignment/>
    </xf>
    <xf numFmtId="0" fontId="120" fillId="0" borderId="13" xfId="0" applyFont="1" applyFill="1" applyBorder="1" applyAlignment="1">
      <alignment/>
    </xf>
    <xf numFmtId="15" fontId="119" fillId="0" borderId="10" xfId="0" applyNumberFormat="1" applyFont="1" applyFill="1" applyBorder="1" applyAlignment="1">
      <alignment horizontal="center" vertical="center" wrapText="1"/>
    </xf>
    <xf numFmtId="0" fontId="120" fillId="0" borderId="0" xfId="0" applyFont="1" applyFill="1" applyBorder="1" applyAlignment="1">
      <alignment/>
    </xf>
    <xf numFmtId="0" fontId="120" fillId="0" borderId="15" xfId="0" applyFont="1" applyFill="1" applyBorder="1" applyAlignment="1">
      <alignment/>
    </xf>
    <xf numFmtId="0" fontId="121" fillId="0" borderId="0" xfId="0" applyFont="1" applyFill="1" applyBorder="1" applyAlignment="1">
      <alignment horizontal="center"/>
    </xf>
    <xf numFmtId="15" fontId="119" fillId="0" borderId="22" xfId="0" applyNumberFormat="1" applyFont="1" applyFill="1" applyBorder="1" applyAlignment="1">
      <alignment horizontal="center" vertical="center" wrapText="1"/>
    </xf>
    <xf numFmtId="0" fontId="120" fillId="0" borderId="24" xfId="0" applyFont="1" applyFill="1" applyBorder="1" applyAlignment="1">
      <alignment/>
    </xf>
    <xf numFmtId="0" fontId="117" fillId="0" borderId="23" xfId="0" applyFont="1" applyFill="1" applyBorder="1" applyAlignment="1">
      <alignment horizontal="center" vertical="center" wrapText="1"/>
    </xf>
    <xf numFmtId="0" fontId="120" fillId="0" borderId="14" xfId="0" applyFont="1" applyFill="1" applyBorder="1" applyAlignment="1">
      <alignment/>
    </xf>
    <xf numFmtId="0" fontId="117" fillId="0" borderId="0" xfId="0" applyFont="1" applyFill="1" applyBorder="1" applyAlignment="1">
      <alignment horizontal="center" vertical="center" wrapText="1"/>
    </xf>
    <xf numFmtId="0" fontId="122" fillId="0" borderId="14" xfId="0" applyFont="1" applyFill="1" applyBorder="1" applyAlignment="1">
      <alignment/>
    </xf>
    <xf numFmtId="0" fontId="122" fillId="0" borderId="0" xfId="0" applyFont="1" applyFill="1" applyBorder="1" applyAlignment="1">
      <alignment/>
    </xf>
    <xf numFmtId="0" fontId="123" fillId="0" borderId="0" xfId="0" applyFont="1" applyFill="1" applyBorder="1" applyAlignment="1">
      <alignment/>
    </xf>
    <xf numFmtId="0" fontId="124" fillId="0" borderId="14" xfId="0" applyFont="1" applyFill="1" applyBorder="1" applyAlignment="1">
      <alignment/>
    </xf>
    <xf numFmtId="0" fontId="124" fillId="0" borderId="0" xfId="0" applyFont="1" applyFill="1" applyBorder="1" applyAlignment="1">
      <alignment/>
    </xf>
    <xf numFmtId="0" fontId="125" fillId="0" borderId="0" xfId="0" applyFont="1" applyFill="1" applyBorder="1" applyAlignment="1">
      <alignment/>
    </xf>
    <xf numFmtId="0" fontId="120" fillId="0" borderId="0" xfId="0" applyFont="1" applyFill="1" applyBorder="1" applyAlignment="1">
      <alignment/>
    </xf>
    <xf numFmtId="0" fontId="125" fillId="0" borderId="0" xfId="0" applyFont="1" applyFill="1" applyBorder="1" applyAlignment="1">
      <alignment/>
    </xf>
    <xf numFmtId="0" fontId="120" fillId="0" borderId="11" xfId="0" applyFont="1" applyFill="1" applyBorder="1" applyAlignment="1">
      <alignment/>
    </xf>
    <xf numFmtId="0" fontId="120" fillId="0" borderId="17" xfId="0" applyFont="1" applyFill="1" applyBorder="1" applyAlignment="1">
      <alignment/>
    </xf>
    <xf numFmtId="0" fontId="124" fillId="0" borderId="16" xfId="0" applyFont="1" applyFill="1" applyBorder="1" applyAlignment="1">
      <alignment/>
    </xf>
    <xf numFmtId="0" fontId="124" fillId="0" borderId="11" xfId="0" applyFont="1" applyFill="1" applyBorder="1" applyAlignment="1">
      <alignment/>
    </xf>
    <xf numFmtId="0" fontId="123" fillId="0" borderId="11" xfId="0" applyFont="1" applyFill="1" applyBorder="1" applyAlignment="1">
      <alignment/>
    </xf>
    <xf numFmtId="0" fontId="126" fillId="0" borderId="0" xfId="0" applyFont="1" applyFill="1" applyAlignment="1">
      <alignment/>
    </xf>
    <xf numFmtId="14" fontId="97" fillId="0" borderId="10" xfId="0" applyNumberFormat="1" applyFont="1" applyFill="1" applyBorder="1" applyAlignment="1">
      <alignment horizontal="center" vertical="center"/>
    </xf>
    <xf numFmtId="0" fontId="106" fillId="0" borderId="19" xfId="0" applyFont="1" applyFill="1" applyBorder="1" applyAlignment="1">
      <alignment horizontal="justify" vertical="center" wrapText="1"/>
    </xf>
    <xf numFmtId="0" fontId="106" fillId="0" borderId="19" xfId="0" applyFont="1" applyFill="1" applyBorder="1" applyAlignment="1">
      <alignment horizontal="center" vertical="center" wrapText="1"/>
    </xf>
    <xf numFmtId="0" fontId="110" fillId="0" borderId="10" xfId="0" applyFont="1" applyFill="1" applyBorder="1" applyAlignment="1">
      <alignment horizontal="center" vertical="center" wrapText="1"/>
    </xf>
    <xf numFmtId="0" fontId="106" fillId="0" borderId="21" xfId="0" applyFont="1" applyFill="1" applyBorder="1" applyAlignment="1">
      <alignment horizontal="left" vertical="center" wrapText="1"/>
    </xf>
    <xf numFmtId="0" fontId="110" fillId="0" borderId="19" xfId="0" applyFont="1" applyFill="1" applyBorder="1" applyAlignment="1">
      <alignment horizontal="center" vertical="center" wrapText="1"/>
    </xf>
    <xf numFmtId="0" fontId="110" fillId="0" borderId="19" xfId="0" applyFont="1" applyFill="1" applyBorder="1" applyAlignment="1">
      <alignment horizontal="center" vertical="center" textRotation="90" wrapText="1"/>
    </xf>
    <xf numFmtId="0" fontId="106" fillId="0" borderId="19" xfId="0" applyFont="1" applyBorder="1" applyAlignment="1">
      <alignment horizontal="justify" vertical="center" wrapText="1"/>
    </xf>
    <xf numFmtId="0" fontId="111" fillId="0" borderId="19" xfId="0" applyFont="1" applyFill="1" applyBorder="1" applyAlignment="1">
      <alignment horizontal="center" vertical="center" wrapText="1"/>
    </xf>
    <xf numFmtId="0" fontId="106" fillId="0" borderId="19" xfId="0" applyFont="1" applyFill="1" applyBorder="1" applyAlignment="1">
      <alignment horizontal="center" vertical="center" textRotation="90" wrapText="1"/>
    </xf>
    <xf numFmtId="0" fontId="110" fillId="38" borderId="19" xfId="0" applyFont="1" applyFill="1" applyBorder="1" applyAlignment="1">
      <alignment horizontal="center" vertical="center" wrapText="1"/>
    </xf>
    <xf numFmtId="0" fontId="106" fillId="35" borderId="19" xfId="0" applyFont="1" applyFill="1" applyBorder="1" applyAlignment="1">
      <alignment horizontal="justify" vertical="center" wrapText="1"/>
    </xf>
    <xf numFmtId="0" fontId="117" fillId="0" borderId="25" xfId="0" applyFont="1" applyFill="1" applyBorder="1" applyAlignment="1">
      <alignment horizontal="left" vertical="center" wrapText="1"/>
    </xf>
    <xf numFmtId="0" fontId="11" fillId="39" borderId="10" xfId="0" applyFont="1" applyFill="1" applyBorder="1" applyAlignment="1">
      <alignment horizontal="center" vertical="center" wrapText="1"/>
    </xf>
    <xf numFmtId="0" fontId="12" fillId="36" borderId="10" xfId="0" applyFont="1" applyFill="1" applyBorder="1" applyAlignment="1">
      <alignment horizontal="center" vertical="center" wrapText="1"/>
    </xf>
    <xf numFmtId="15" fontId="11" fillId="0" borderId="10"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12" fillId="39"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8" fillId="37" borderId="10" xfId="0" applyFont="1" applyFill="1" applyBorder="1" applyAlignment="1">
      <alignment horizontal="center" vertical="center" wrapText="1"/>
    </xf>
    <xf numFmtId="0" fontId="97" fillId="0" borderId="22" xfId="0" applyFont="1" applyFill="1" applyBorder="1" applyAlignment="1">
      <alignment horizontal="center" vertical="center"/>
    </xf>
    <xf numFmtId="0" fontId="97" fillId="0" borderId="21" xfId="0" applyFont="1" applyFill="1" applyBorder="1" applyAlignment="1">
      <alignment horizontal="center" vertical="center"/>
    </xf>
    <xf numFmtId="0" fontId="97" fillId="0" borderId="23" xfId="0" applyFont="1" applyFill="1" applyBorder="1" applyAlignment="1">
      <alignment horizontal="center" vertical="center"/>
    </xf>
    <xf numFmtId="0" fontId="7" fillId="35" borderId="18" xfId="0" applyFont="1" applyFill="1" applyBorder="1" applyAlignment="1">
      <alignment horizontal="center" vertical="center" wrapText="1"/>
    </xf>
    <xf numFmtId="0" fontId="102" fillId="0" borderId="0" xfId="0" applyFont="1" applyFill="1" applyBorder="1" applyAlignment="1">
      <alignment horizontal="center" vertical="center"/>
    </xf>
    <xf numFmtId="0" fontId="97" fillId="0" borderId="0" xfId="0" applyFont="1" applyBorder="1" applyAlignment="1">
      <alignment horizontal="center" vertical="center" wrapText="1"/>
    </xf>
    <xf numFmtId="0" fontId="7" fillId="0" borderId="0" xfId="0" applyFont="1" applyFill="1" applyAlignment="1">
      <alignment horizontal="center" vertical="center" wrapText="1"/>
    </xf>
    <xf numFmtId="0" fontId="106" fillId="0" borderId="0" xfId="0" applyFont="1" applyFill="1" applyBorder="1" applyAlignment="1">
      <alignment horizontal="center" vertical="center"/>
    </xf>
    <xf numFmtId="0" fontId="106" fillId="0" borderId="0" xfId="0" applyFont="1" applyFill="1" applyAlignment="1">
      <alignment horizontal="center" vertical="center"/>
    </xf>
    <xf numFmtId="0" fontId="11" fillId="33" borderId="0" xfId="0" applyFont="1" applyFill="1" applyBorder="1" applyAlignment="1">
      <alignment horizontal="center" vertical="center" wrapText="1"/>
    </xf>
    <xf numFmtId="0" fontId="106"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10" xfId="0" applyFont="1" applyFill="1" applyBorder="1" applyAlignment="1">
      <alignment horizontal="center" vertical="center" textRotation="90" wrapText="1"/>
    </xf>
    <xf numFmtId="0" fontId="10" fillId="0" borderId="0" xfId="0" applyFont="1" applyFill="1" applyAlignment="1">
      <alignment horizontal="center" vertical="center"/>
    </xf>
    <xf numFmtId="0" fontId="11" fillId="0" borderId="10" xfId="0" applyFont="1" applyFill="1" applyBorder="1" applyAlignment="1">
      <alignment horizontal="center" vertical="center" textRotation="255" wrapText="1"/>
    </xf>
    <xf numFmtId="0" fontId="10" fillId="35" borderId="10" xfId="0" applyFont="1" applyFill="1" applyBorder="1" applyAlignment="1">
      <alignment horizontal="center" vertical="center" wrapText="1"/>
    </xf>
    <xf numFmtId="0" fontId="12" fillId="38" borderId="10" xfId="0" applyFont="1" applyFill="1" applyBorder="1" applyAlignment="1">
      <alignment horizontal="center" vertical="center" wrapText="1"/>
    </xf>
    <xf numFmtId="0" fontId="11" fillId="0" borderId="10" xfId="0" applyFont="1" applyFill="1" applyBorder="1" applyAlignment="1">
      <alignment horizontal="center" vertical="center" textRotation="90" wrapText="1"/>
    </xf>
    <xf numFmtId="0" fontId="11" fillId="35" borderId="10"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2" fillId="0" borderId="10" xfId="0" applyFont="1" applyFill="1" applyBorder="1" applyAlignment="1">
      <alignment horizontal="center" vertical="center" textRotation="90" wrapText="1"/>
    </xf>
    <xf numFmtId="0" fontId="10" fillId="0" borderId="19" xfId="0" applyFont="1" applyBorder="1" applyAlignment="1">
      <alignment horizontal="center" vertical="center" wrapText="1"/>
    </xf>
    <xf numFmtId="0" fontId="10" fillId="0" borderId="10" xfId="0" applyFont="1" applyBorder="1" applyAlignment="1">
      <alignment horizontal="center" vertical="center" wrapText="1"/>
    </xf>
    <xf numFmtId="0" fontId="127" fillId="0" borderId="0" xfId="0" applyFont="1" applyFill="1" applyAlignment="1">
      <alignment horizontal="center" vertical="center"/>
    </xf>
    <xf numFmtId="0" fontId="12" fillId="0" borderId="10" xfId="0" applyFont="1" applyBorder="1" applyAlignment="1">
      <alignment horizontal="center" vertical="center" wrapText="1"/>
    </xf>
    <xf numFmtId="0" fontId="10" fillId="0" borderId="10" xfId="0" applyFont="1" applyBorder="1" applyAlignment="1">
      <alignment horizontal="center" vertical="center" textRotation="90" wrapText="1"/>
    </xf>
    <xf numFmtId="0" fontId="10" fillId="0" borderId="20" xfId="0" applyFont="1" applyBorder="1" applyAlignment="1">
      <alignment horizontal="center" vertical="center" wrapText="1"/>
    </xf>
    <xf numFmtId="0" fontId="11" fillId="40" borderId="0" xfId="0" applyFont="1" applyFill="1" applyBorder="1" applyAlignment="1">
      <alignment horizontal="center" vertical="center" wrapText="1"/>
    </xf>
    <xf numFmtId="0" fontId="11" fillId="0" borderId="0" xfId="0" applyFont="1" applyFill="1" applyBorder="1" applyAlignment="1">
      <alignment horizontal="center" vertical="center" textRotation="255"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textRotation="90" wrapText="1"/>
    </xf>
    <xf numFmtId="0" fontId="11" fillId="38" borderId="0" xfId="0" applyFont="1" applyFill="1" applyBorder="1" applyAlignment="1">
      <alignment horizontal="center" vertical="center" wrapText="1"/>
    </xf>
    <xf numFmtId="15" fontId="11" fillId="0" borderId="0" xfId="0" applyNumberFormat="1"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10" fillId="0" borderId="0" xfId="0" applyFont="1" applyFill="1" applyBorder="1" applyAlignment="1">
      <alignment horizontal="center" vertical="center" textRotation="255" wrapText="1"/>
    </xf>
    <xf numFmtId="0" fontId="108" fillId="35" borderId="0"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0" xfId="0" applyFont="1" applyFill="1" applyBorder="1" applyAlignment="1">
      <alignment horizontal="center" vertical="center" textRotation="90" wrapText="1"/>
    </xf>
    <xf numFmtId="0" fontId="111" fillId="35" borderId="0" xfId="0" applyFont="1" applyFill="1" applyBorder="1" applyAlignment="1">
      <alignment horizontal="center" vertical="center" wrapText="1"/>
    </xf>
    <xf numFmtId="0" fontId="110" fillId="0" borderId="0" xfId="0" applyFont="1" applyAlignment="1">
      <alignment horizontal="center" vertical="center"/>
    </xf>
    <xf numFmtId="0" fontId="10" fillId="0" borderId="11" xfId="0" applyFont="1" applyFill="1" applyBorder="1" applyAlignment="1">
      <alignment horizontal="center" vertical="center"/>
    </xf>
    <xf numFmtId="0" fontId="11" fillId="34" borderId="10" xfId="0" applyFont="1" applyFill="1" applyBorder="1" applyAlignment="1">
      <alignment horizontal="center" vertical="center"/>
    </xf>
    <xf numFmtId="0" fontId="106" fillId="0" borderId="23" xfId="0" applyFont="1" applyFill="1" applyBorder="1" applyAlignment="1">
      <alignment horizontal="center" vertical="center"/>
    </xf>
    <xf numFmtId="0" fontId="106" fillId="0" borderId="21" xfId="0" applyFont="1" applyFill="1" applyBorder="1" applyAlignment="1">
      <alignment horizontal="center" vertical="center"/>
    </xf>
    <xf numFmtId="0" fontId="106" fillId="0" borderId="22" xfId="0" applyFont="1" applyFill="1" applyBorder="1" applyAlignment="1">
      <alignment horizontal="center" vertical="center"/>
    </xf>
    <xf numFmtId="0" fontId="106" fillId="0" borderId="11" xfId="0" applyFont="1" applyFill="1" applyBorder="1" applyAlignment="1">
      <alignment horizontal="center" vertical="center"/>
    </xf>
    <xf numFmtId="0" fontId="110" fillId="0" borderId="11" xfId="0" applyFont="1" applyFill="1" applyBorder="1" applyAlignment="1">
      <alignment horizontal="center" vertical="center"/>
    </xf>
    <xf numFmtId="0" fontId="110" fillId="0" borderId="0" xfId="0" applyFont="1" applyFill="1" applyAlignment="1">
      <alignment horizontal="center" vertical="center"/>
    </xf>
    <xf numFmtId="14" fontId="106" fillId="0" borderId="10" xfId="0" applyNumberFormat="1" applyFont="1" applyFill="1" applyBorder="1" applyAlignment="1">
      <alignment horizontal="center" vertical="center"/>
    </xf>
    <xf numFmtId="0" fontId="128" fillId="0" borderId="12" xfId="0" applyFont="1" applyFill="1" applyBorder="1" applyAlignment="1">
      <alignment horizontal="center" vertical="center"/>
    </xf>
    <xf numFmtId="0" fontId="129" fillId="0" borderId="12" xfId="0" applyFont="1" applyFill="1" applyBorder="1" applyAlignment="1">
      <alignment horizontal="center" vertical="center"/>
    </xf>
    <xf numFmtId="0" fontId="128" fillId="0" borderId="13" xfId="0" applyFont="1" applyFill="1" applyBorder="1" applyAlignment="1">
      <alignment horizontal="center" vertical="center"/>
    </xf>
    <xf numFmtId="0" fontId="129" fillId="0" borderId="14" xfId="0" applyFont="1" applyFill="1" applyBorder="1" applyAlignment="1">
      <alignment horizontal="center" vertical="center"/>
    </xf>
    <xf numFmtId="0" fontId="129" fillId="0" borderId="0" xfId="0" applyFont="1" applyFill="1" applyBorder="1" applyAlignment="1">
      <alignment horizontal="center" vertical="center"/>
    </xf>
    <xf numFmtId="0" fontId="128" fillId="0" borderId="0" xfId="0" applyFont="1" applyFill="1" applyBorder="1" applyAlignment="1">
      <alignment horizontal="center" vertical="center"/>
    </xf>
    <xf numFmtId="0" fontId="128" fillId="0" borderId="15" xfId="0" applyFont="1" applyFill="1" applyBorder="1" applyAlignment="1">
      <alignment horizontal="center" vertical="center"/>
    </xf>
    <xf numFmtId="0" fontId="128" fillId="0" borderId="14" xfId="0" applyFont="1" applyFill="1" applyBorder="1" applyAlignment="1">
      <alignment horizontal="center" vertical="center"/>
    </xf>
    <xf numFmtId="0" fontId="128" fillId="0" borderId="16" xfId="0" applyFont="1" applyFill="1" applyBorder="1" applyAlignment="1">
      <alignment horizontal="center" vertical="center"/>
    </xf>
    <xf numFmtId="0" fontId="128" fillId="0" borderId="11" xfId="0" applyFont="1" applyFill="1" applyBorder="1" applyAlignment="1">
      <alignment horizontal="center" vertical="center"/>
    </xf>
    <xf numFmtId="0" fontId="129" fillId="0" borderId="11" xfId="0" applyFont="1" applyFill="1" applyBorder="1" applyAlignment="1">
      <alignment horizontal="center" vertical="center"/>
    </xf>
    <xf numFmtId="0" fontId="128" fillId="0" borderId="1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0" fillId="35" borderId="19"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2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5" xfId="0" applyFont="1" applyBorder="1" applyAlignment="1">
      <alignment horizontal="center" vertical="center" wrapText="1"/>
    </xf>
    <xf numFmtId="0" fontId="97" fillId="0" borderId="21" xfId="0" applyFont="1" applyFill="1" applyBorder="1" applyAlignment="1">
      <alignment horizontal="center" vertical="center" wrapText="1"/>
    </xf>
    <xf numFmtId="0" fontId="9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97" fillId="0" borderId="22" xfId="0" applyFont="1" applyFill="1" applyBorder="1" applyAlignment="1">
      <alignment horizontal="center" vertical="center"/>
    </xf>
    <xf numFmtId="0" fontId="97" fillId="0" borderId="23" xfId="0" applyFont="1" applyFill="1" applyBorder="1" applyAlignment="1">
      <alignment horizontal="center" vertical="center" wrapText="1"/>
    </xf>
    <xf numFmtId="0" fontId="8" fillId="34" borderId="21"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11" xfId="0" applyFont="1" applyFill="1" applyBorder="1" applyAlignment="1">
      <alignment horizontal="center" vertical="center"/>
    </xf>
    <xf numFmtId="0" fontId="97" fillId="0" borderId="21" xfId="0" applyFont="1" applyFill="1" applyBorder="1" applyAlignment="1">
      <alignment horizontal="center" vertical="center"/>
    </xf>
    <xf numFmtId="0" fontId="97" fillId="0" borderId="23" xfId="0" applyFont="1" applyFill="1" applyBorder="1" applyAlignment="1">
      <alignment horizontal="center" vertical="center"/>
    </xf>
    <xf numFmtId="0" fontId="102" fillId="0" borderId="0" xfId="0" applyFont="1" applyFill="1" applyBorder="1" applyAlignment="1">
      <alignment horizontal="center" vertical="center"/>
    </xf>
    <xf numFmtId="0" fontId="8" fillId="37" borderId="27"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8" fillId="37" borderId="25"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130" fillId="41" borderId="14" xfId="0" applyFont="1" applyFill="1" applyBorder="1" applyAlignment="1">
      <alignment horizontal="center" vertical="center"/>
    </xf>
    <xf numFmtId="0" fontId="130" fillId="41"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37" borderId="25" xfId="0" applyFont="1" applyFill="1" applyBorder="1" applyAlignment="1">
      <alignment horizontal="center" vertical="center"/>
    </xf>
    <xf numFmtId="0" fontId="8" fillId="37" borderId="1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8" fillId="34" borderId="31"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7" borderId="34"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37" borderId="14" xfId="0" applyFont="1" applyFill="1" applyBorder="1" applyAlignment="1">
      <alignment horizontal="center" vertical="center" wrapText="1"/>
    </xf>
    <xf numFmtId="0" fontId="8" fillId="37" borderId="15" xfId="0" applyFont="1" applyFill="1" applyBorder="1" applyAlignment="1">
      <alignment horizontal="center" vertical="center" wrapText="1"/>
    </xf>
    <xf numFmtId="0" fontId="8" fillId="37" borderId="16"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18"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97" fillId="0" borderId="0" xfId="0" applyFont="1" applyBorder="1" applyAlignment="1">
      <alignment horizontal="center" vertical="center" wrapText="1"/>
    </xf>
    <xf numFmtId="15" fontId="7" fillId="0" borderId="27" xfId="0" applyNumberFormat="1" applyFont="1" applyFill="1" applyBorder="1" applyAlignment="1">
      <alignment horizontal="center" vertical="center" wrapText="1"/>
    </xf>
    <xf numFmtId="15" fontId="7" fillId="0" borderId="36" xfId="0" applyNumberFormat="1" applyFont="1" applyFill="1" applyBorder="1" applyAlignment="1">
      <alignment horizontal="center" vertical="center" wrapText="1"/>
    </xf>
    <xf numFmtId="15" fontId="7" fillId="0" borderId="45" xfId="0" applyNumberFormat="1" applyFont="1" applyFill="1" applyBorder="1" applyAlignment="1">
      <alignment horizontal="center" vertical="center" wrapText="1"/>
    </xf>
    <xf numFmtId="15"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8" fillId="36" borderId="40" xfId="0" applyFont="1" applyFill="1" applyBorder="1" applyAlignment="1">
      <alignment horizontal="center" vertical="center" wrapText="1"/>
    </xf>
    <xf numFmtId="0" fontId="8" fillId="36" borderId="4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0" fillId="0" borderId="26"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29" fillId="0" borderId="0" xfId="0" applyFont="1" applyFill="1" applyBorder="1" applyAlignment="1">
      <alignment horizontal="center" vertical="center"/>
    </xf>
    <xf numFmtId="0" fontId="106" fillId="0" borderId="21" xfId="0" applyFont="1" applyFill="1" applyBorder="1" applyAlignment="1">
      <alignment horizontal="center" vertical="center" wrapText="1"/>
    </xf>
    <xf numFmtId="0" fontId="106" fillId="0" borderId="22" xfId="0" applyFont="1" applyFill="1" applyBorder="1" applyAlignment="1">
      <alignment horizontal="center" vertical="center"/>
    </xf>
    <xf numFmtId="0" fontId="106" fillId="0" borderId="21" xfId="0" applyFont="1" applyFill="1" applyBorder="1" applyAlignment="1">
      <alignment horizontal="center" vertical="center"/>
    </xf>
    <xf numFmtId="0" fontId="106" fillId="0" borderId="23" xfId="0" applyFont="1" applyFill="1" applyBorder="1" applyAlignment="1">
      <alignment horizontal="center" vertical="center"/>
    </xf>
    <xf numFmtId="0" fontId="106" fillId="0" borderId="23" xfId="0" applyFont="1" applyFill="1" applyBorder="1" applyAlignment="1">
      <alignment horizontal="center" vertical="center" wrapText="1"/>
    </xf>
    <xf numFmtId="0" fontId="106" fillId="0" borderId="22"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104" fillId="41" borderId="14" xfId="0" applyFont="1" applyFill="1" applyBorder="1" applyAlignment="1">
      <alignment horizontal="center" vertical="center"/>
    </xf>
    <xf numFmtId="0" fontId="104" fillId="41" borderId="0"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11"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5" xfId="0" applyFont="1" applyBorder="1" applyAlignment="1">
      <alignment horizontal="center" vertical="center" wrapText="1"/>
    </xf>
    <xf numFmtId="0" fontId="11" fillId="37" borderId="14" xfId="0" applyFont="1" applyFill="1" applyBorder="1" applyAlignment="1">
      <alignment horizontal="center" vertical="center" wrapText="1"/>
    </xf>
    <xf numFmtId="0" fontId="11" fillId="37" borderId="15" xfId="0" applyFont="1" applyFill="1" applyBorder="1" applyAlignment="1">
      <alignment horizontal="center" vertical="center" wrapText="1"/>
    </xf>
    <xf numFmtId="0" fontId="11" fillId="37" borderId="16"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06" fillId="0" borderId="0" xfId="0" applyFont="1" applyBorder="1" applyAlignment="1">
      <alignment horizontal="center" vertical="center" wrapText="1"/>
    </xf>
    <xf numFmtId="0" fontId="11" fillId="37" borderId="1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5" xfId="0" applyFont="1" applyFill="1" applyBorder="1" applyAlignment="1">
      <alignment horizontal="center" vertical="center"/>
    </xf>
    <xf numFmtId="0" fontId="11" fillId="37" borderId="10" xfId="0"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36" borderId="10" xfId="0" applyFont="1" applyFill="1" applyBorder="1" applyAlignment="1">
      <alignment horizontal="center" vertical="center" wrapText="1"/>
    </xf>
    <xf numFmtId="15" fontId="10" fillId="0" borderId="27" xfId="0" applyNumberFormat="1" applyFont="1" applyFill="1" applyBorder="1" applyAlignment="1">
      <alignment horizontal="center" vertical="center" wrapText="1"/>
    </xf>
    <xf numFmtId="15" fontId="10" fillId="0" borderId="36" xfId="0" applyNumberFormat="1" applyFont="1" applyFill="1" applyBorder="1" applyAlignment="1">
      <alignment horizontal="center" vertical="center" wrapText="1"/>
    </xf>
    <xf numFmtId="15" fontId="10" fillId="0" borderId="45" xfId="0" applyNumberFormat="1"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15" fontId="10" fillId="0" borderId="10"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2" fillId="0" borderId="13" xfId="0" applyFont="1" applyFill="1" applyBorder="1" applyAlignment="1">
      <alignment horizontal="center" vertical="center" wrapText="1"/>
    </xf>
    <xf numFmtId="0" fontId="112" fillId="0" borderId="15" xfId="0" applyFont="1" applyFill="1" applyBorder="1" applyAlignment="1">
      <alignment horizontal="center" vertical="center" wrapText="1"/>
    </xf>
    <xf numFmtId="0" fontId="112" fillId="0" borderId="17" xfId="0" applyFont="1" applyFill="1" applyBorder="1" applyAlignment="1">
      <alignment horizontal="center" vertical="center" wrapText="1"/>
    </xf>
    <xf numFmtId="0" fontId="112" fillId="0" borderId="19" xfId="0" applyFont="1" applyFill="1" applyBorder="1" applyAlignment="1">
      <alignment horizontal="center" vertical="center" wrapText="1"/>
    </xf>
    <xf numFmtId="0" fontId="112" fillId="0" borderId="18" xfId="0" applyFont="1" applyFill="1" applyBorder="1" applyAlignment="1">
      <alignment horizontal="center" vertical="center" wrapText="1"/>
    </xf>
    <xf numFmtId="0" fontId="112" fillId="0" borderId="25" xfId="0" applyFont="1" applyFill="1" applyBorder="1" applyAlignment="1">
      <alignment horizontal="center" vertical="center" wrapText="1"/>
    </xf>
    <xf numFmtId="0" fontId="106" fillId="0" borderId="19" xfId="0" applyFont="1" applyFill="1" applyBorder="1" applyAlignment="1">
      <alignment horizontal="justify" vertical="center" wrapText="1"/>
    </xf>
    <xf numFmtId="0" fontId="106" fillId="0" borderId="18" xfId="0" applyFont="1" applyFill="1" applyBorder="1" applyAlignment="1">
      <alignment horizontal="justify" vertical="center" wrapText="1"/>
    </xf>
    <xf numFmtId="0" fontId="106" fillId="0" borderId="25" xfId="0" applyFont="1" applyFill="1" applyBorder="1" applyAlignment="1">
      <alignment horizontal="justify" vertical="center" wrapText="1"/>
    </xf>
    <xf numFmtId="0" fontId="106" fillId="0" borderId="19" xfId="0" applyFont="1" applyFill="1" applyBorder="1" applyAlignment="1">
      <alignment horizontal="center" vertical="center" wrapText="1"/>
    </xf>
    <xf numFmtId="0" fontId="106" fillId="0" borderId="18" xfId="0" applyFont="1" applyFill="1" applyBorder="1" applyAlignment="1">
      <alignment horizontal="center" vertical="center" wrapText="1"/>
    </xf>
    <xf numFmtId="0" fontId="106" fillId="0" borderId="25" xfId="0" applyFont="1" applyFill="1" applyBorder="1" applyAlignment="1">
      <alignment horizontal="center" vertical="center" wrapText="1"/>
    </xf>
    <xf numFmtId="0" fontId="112" fillId="0" borderId="10" xfId="0" applyFont="1" applyFill="1" applyBorder="1" applyAlignment="1">
      <alignment horizontal="center" vertical="center" wrapText="1"/>
    </xf>
    <xf numFmtId="0" fontId="108" fillId="35" borderId="10" xfId="0" applyFont="1" applyFill="1" applyBorder="1" applyAlignment="1">
      <alignment horizontal="center" vertical="center" wrapText="1"/>
    </xf>
    <xf numFmtId="0" fontId="117" fillId="0" borderId="10" xfId="0" applyFont="1" applyFill="1" applyBorder="1" applyAlignment="1">
      <alignment horizontal="center" vertical="center" wrapText="1"/>
    </xf>
    <xf numFmtId="0" fontId="117" fillId="0" borderId="21" xfId="0" applyFont="1" applyFill="1" applyBorder="1" applyAlignment="1">
      <alignment horizontal="center" vertical="center" wrapText="1"/>
    </xf>
    <xf numFmtId="0" fontId="117" fillId="0" borderId="23" xfId="0" applyFont="1" applyFill="1" applyBorder="1" applyAlignment="1">
      <alignment horizontal="center" vertical="center" wrapText="1"/>
    </xf>
    <xf numFmtId="0" fontId="117" fillId="0" borderId="22" xfId="0" applyFont="1" applyFill="1" applyBorder="1" applyAlignment="1">
      <alignment horizontal="center" vertical="center" wrapText="1"/>
    </xf>
    <xf numFmtId="0" fontId="117" fillId="0" borderId="10" xfId="0" applyFont="1" applyFill="1" applyBorder="1" applyAlignment="1">
      <alignment horizontal="center" vertical="center"/>
    </xf>
    <xf numFmtId="0" fontId="58" fillId="34" borderId="10" xfId="0" applyFont="1" applyFill="1" applyBorder="1" applyAlignment="1">
      <alignment horizontal="center" vertical="center"/>
    </xf>
    <xf numFmtId="0" fontId="117" fillId="0" borderId="10" xfId="0" applyFont="1" applyFill="1" applyBorder="1" applyAlignment="1">
      <alignment horizontal="left" vertical="center" wrapText="1"/>
    </xf>
    <xf numFmtId="0" fontId="104" fillId="37" borderId="34" xfId="0" applyFont="1" applyFill="1" applyBorder="1" applyAlignment="1">
      <alignment horizontal="center" vertical="center" wrapText="1"/>
    </xf>
    <xf numFmtId="0" fontId="104" fillId="37"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117" fillId="0" borderId="10" xfId="0" applyFont="1" applyFill="1" applyBorder="1" applyAlignment="1">
      <alignment horizontal="left" vertical="center"/>
    </xf>
    <xf numFmtId="0" fontId="131" fillId="41" borderId="16" xfId="0" applyFont="1" applyFill="1" applyBorder="1" applyAlignment="1">
      <alignment horizontal="center" vertical="center"/>
    </xf>
    <xf numFmtId="0" fontId="131" fillId="41" borderId="11" xfId="0" applyFont="1" applyFill="1" applyBorder="1" applyAlignment="1">
      <alignment horizontal="center" vertical="center"/>
    </xf>
    <xf numFmtId="0" fontId="131" fillId="41" borderId="17" xfId="0" applyFont="1" applyFill="1" applyBorder="1" applyAlignment="1">
      <alignment horizontal="center" vertical="center"/>
    </xf>
    <xf numFmtId="0" fontId="132" fillId="37" borderId="27" xfId="0" applyFont="1" applyFill="1" applyBorder="1" applyAlignment="1">
      <alignment horizontal="center" vertical="center" wrapText="1"/>
    </xf>
    <xf numFmtId="0" fontId="132" fillId="37" borderId="10" xfId="0" applyFont="1" applyFill="1" applyBorder="1" applyAlignment="1">
      <alignment horizontal="center" vertical="center" wrapText="1"/>
    </xf>
    <xf numFmtId="0" fontId="133" fillId="37" borderId="52" xfId="0" applyFont="1" applyFill="1" applyBorder="1" applyAlignment="1">
      <alignment horizontal="center" vertical="center" wrapText="1"/>
    </xf>
    <xf numFmtId="0" fontId="133" fillId="37" borderId="18" xfId="0" applyFont="1" applyFill="1" applyBorder="1" applyAlignment="1">
      <alignment horizontal="center" vertical="center" wrapText="1"/>
    </xf>
    <xf numFmtId="0" fontId="133" fillId="37" borderId="25" xfId="0" applyFont="1" applyFill="1" applyBorder="1" applyAlignment="1">
      <alignment horizontal="center" vertical="center" wrapText="1"/>
    </xf>
    <xf numFmtId="0" fontId="104" fillId="37" borderId="52" xfId="0" applyFont="1" applyFill="1" applyBorder="1" applyAlignment="1">
      <alignment horizontal="center" vertical="center" wrapText="1"/>
    </xf>
    <xf numFmtId="0" fontId="104" fillId="37" borderId="18" xfId="0" applyFont="1" applyFill="1" applyBorder="1" applyAlignment="1">
      <alignment horizontal="center" vertical="center" wrapText="1"/>
    </xf>
    <xf numFmtId="0" fontId="104" fillId="37" borderId="25" xfId="0" applyFont="1" applyFill="1" applyBorder="1" applyAlignment="1">
      <alignment horizontal="center" vertical="center" wrapText="1"/>
    </xf>
    <xf numFmtId="0" fontId="122" fillId="0" borderId="0" xfId="0" applyFont="1" applyFill="1" applyBorder="1" applyAlignment="1">
      <alignment horizontal="center"/>
    </xf>
    <xf numFmtId="0" fontId="104" fillId="37" borderId="27" xfId="0" applyFont="1" applyFill="1" applyBorder="1" applyAlignment="1">
      <alignment horizontal="center" vertical="center" wrapText="1"/>
    </xf>
    <xf numFmtId="0" fontId="104" fillId="37" borderId="10" xfId="0" applyFont="1" applyFill="1" applyBorder="1" applyAlignment="1">
      <alignment horizontal="center" vertical="center" wrapText="1"/>
    </xf>
    <xf numFmtId="0" fontId="133" fillId="37" borderId="28" xfId="0" applyFont="1" applyFill="1" applyBorder="1" applyAlignment="1">
      <alignment horizontal="center" vertical="center" wrapText="1"/>
    </xf>
    <xf numFmtId="0" fontId="133" fillId="37" borderId="53" xfId="0" applyFont="1" applyFill="1" applyBorder="1" applyAlignment="1">
      <alignment horizontal="center" vertical="center" wrapText="1"/>
    </xf>
    <xf numFmtId="0" fontId="133" fillId="37" borderId="27" xfId="0" applyFont="1" applyFill="1" applyBorder="1" applyAlignment="1">
      <alignment horizontal="center" vertical="center" wrapText="1"/>
    </xf>
    <xf numFmtId="0" fontId="133" fillId="37" borderId="10" xfId="0" applyFont="1" applyFill="1" applyBorder="1" applyAlignment="1">
      <alignment horizontal="center" vertical="center" wrapText="1"/>
    </xf>
    <xf numFmtId="0" fontId="134" fillId="36" borderId="54" xfId="0" applyFont="1" applyFill="1" applyBorder="1" applyAlignment="1">
      <alignment horizontal="center" vertical="center" wrapText="1"/>
    </xf>
    <xf numFmtId="0" fontId="134" fillId="36" borderId="55" xfId="0" applyFont="1" applyFill="1" applyBorder="1" applyAlignment="1">
      <alignment horizontal="center" vertical="center" wrapText="1"/>
    </xf>
    <xf numFmtId="0" fontId="130" fillId="37" borderId="27" xfId="0" applyFont="1" applyFill="1" applyBorder="1" applyAlignment="1">
      <alignment horizontal="center" vertical="center"/>
    </xf>
    <xf numFmtId="0" fontId="130" fillId="37" borderId="10" xfId="0" applyFont="1" applyFill="1" applyBorder="1" applyAlignment="1">
      <alignment horizontal="center" vertical="center"/>
    </xf>
    <xf numFmtId="0" fontId="13"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Fill="1" applyBorder="1" applyAlignment="1">
      <alignment horizontal="center"/>
    </xf>
    <xf numFmtId="0" fontId="14" fillId="34" borderId="56" xfId="0" applyFont="1" applyFill="1" applyBorder="1" applyAlignment="1">
      <alignment horizontal="center" vertical="center" wrapText="1"/>
    </xf>
    <xf numFmtId="0" fontId="15" fillId="34" borderId="32" xfId="0" applyFont="1" applyFill="1" applyBorder="1" applyAlignment="1">
      <alignment horizontal="center" vertical="center" wrapText="1"/>
    </xf>
    <xf numFmtId="0" fontId="15" fillId="34" borderId="33" xfId="0" applyFont="1" applyFill="1" applyBorder="1" applyAlignment="1">
      <alignment horizontal="center" vertical="center" wrapText="1"/>
    </xf>
    <xf numFmtId="0" fontId="110" fillId="0" borderId="10" xfId="0" applyFont="1" applyFill="1" applyBorder="1" applyAlignment="1">
      <alignment horizontal="center" vertical="center" wrapText="1"/>
    </xf>
    <xf numFmtId="15" fontId="72" fillId="0" borderId="43" xfId="0" applyNumberFormat="1" applyFont="1" applyFill="1" applyBorder="1" applyAlignment="1">
      <alignment horizontal="center" vertical="center" wrapText="1"/>
    </xf>
    <xf numFmtId="0" fontId="72" fillId="0" borderId="43" xfId="0" applyFont="1" applyFill="1" applyBorder="1" applyAlignment="1">
      <alignment horizontal="center" vertical="center" wrapText="1"/>
    </xf>
    <xf numFmtId="15" fontId="72" fillId="0" borderId="57" xfId="0" applyNumberFormat="1" applyFont="1" applyFill="1" applyBorder="1" applyAlignment="1">
      <alignment horizontal="center" vertical="center" wrapText="1"/>
    </xf>
    <xf numFmtId="0" fontId="72" fillId="0" borderId="57" xfId="0" applyFont="1" applyFill="1" applyBorder="1" applyAlignment="1">
      <alignment horizontal="center" vertical="center" wrapText="1"/>
    </xf>
    <xf numFmtId="0" fontId="134" fillId="36" borderId="58" xfId="0" applyFont="1" applyFill="1" applyBorder="1" applyAlignment="1">
      <alignment horizontal="center" vertical="center" wrapText="1"/>
    </xf>
    <xf numFmtId="0" fontId="134" fillId="36" borderId="57" xfId="0" applyFont="1" applyFill="1" applyBorder="1" applyAlignment="1">
      <alignment horizontal="center" vertical="center" wrapText="1"/>
    </xf>
    <xf numFmtId="0" fontId="135" fillId="0" borderId="21" xfId="0" applyFont="1" applyFill="1" applyBorder="1" applyAlignment="1">
      <alignment horizontal="center" vertical="center" wrapText="1"/>
    </xf>
    <xf numFmtId="0" fontId="135" fillId="0" borderId="23" xfId="0" applyFont="1" applyFill="1" applyBorder="1" applyAlignment="1">
      <alignment horizontal="center" vertical="center" wrapText="1"/>
    </xf>
    <xf numFmtId="0" fontId="135" fillId="0" borderId="22" xfId="0" applyFont="1" applyFill="1" applyBorder="1" applyAlignment="1">
      <alignment horizontal="center" vertical="center" wrapText="1"/>
    </xf>
    <xf numFmtId="0" fontId="135" fillId="0" borderId="21" xfId="0" applyFont="1" applyFill="1" applyBorder="1" applyAlignment="1">
      <alignment horizontal="center" vertical="center"/>
    </xf>
    <xf numFmtId="0" fontId="135" fillId="0" borderId="23" xfId="0" applyFont="1" applyFill="1" applyBorder="1" applyAlignment="1">
      <alignment horizontal="center" vertical="center"/>
    </xf>
    <xf numFmtId="0" fontId="135" fillId="0" borderId="22" xfId="0" applyFont="1" applyFill="1" applyBorder="1" applyAlignment="1">
      <alignment horizontal="center" vertical="center"/>
    </xf>
    <xf numFmtId="0" fontId="136" fillId="0" borderId="59" xfId="0" applyFont="1" applyFill="1" applyBorder="1" applyAlignment="1">
      <alignment horizontal="center" vertical="center" wrapText="1"/>
    </xf>
    <xf numFmtId="0" fontId="136" fillId="0" borderId="12" xfId="0" applyFont="1" applyFill="1" applyBorder="1" applyAlignment="1">
      <alignment horizontal="center" vertical="center" wrapText="1"/>
    </xf>
    <xf numFmtId="0" fontId="136" fillId="0" borderId="60" xfId="0" applyFont="1" applyFill="1" applyBorder="1" applyAlignment="1">
      <alignment horizontal="center" vertical="center" wrapText="1"/>
    </xf>
    <xf numFmtId="0" fontId="136" fillId="0" borderId="40" xfId="0" applyFont="1" applyFill="1" applyBorder="1" applyAlignment="1">
      <alignment horizontal="center" vertical="center" wrapText="1"/>
    </xf>
    <xf numFmtId="0" fontId="136" fillId="0" borderId="0" xfId="0" applyFont="1" applyFill="1" applyBorder="1" applyAlignment="1">
      <alignment horizontal="center" vertical="center" wrapText="1"/>
    </xf>
    <xf numFmtId="0" fontId="136" fillId="0" borderId="41" xfId="0" applyFont="1" applyFill="1" applyBorder="1" applyAlignment="1">
      <alignment horizontal="center" vertical="center" wrapText="1"/>
    </xf>
    <xf numFmtId="0" fontId="136" fillId="0" borderId="42" xfId="0" applyFont="1" applyFill="1" applyBorder="1" applyAlignment="1">
      <alignment horizontal="center" vertical="center" wrapText="1"/>
    </xf>
    <xf numFmtId="0" fontId="136" fillId="0" borderId="43" xfId="0" applyFont="1" applyFill="1" applyBorder="1" applyAlignment="1">
      <alignment horizontal="center" vertical="center" wrapText="1"/>
    </xf>
    <xf numFmtId="0" fontId="136" fillId="0" borderId="44" xfId="0" applyFont="1" applyFill="1" applyBorder="1" applyAlignment="1">
      <alignment horizontal="center" vertical="center" wrapText="1"/>
    </xf>
    <xf numFmtId="0" fontId="132" fillId="37" borderId="61" xfId="0" applyFont="1" applyFill="1" applyBorder="1" applyAlignment="1">
      <alignment horizontal="center" vertical="center" wrapText="1"/>
    </xf>
    <xf numFmtId="0" fontId="132" fillId="37" borderId="62" xfId="0" applyFont="1" applyFill="1" applyBorder="1" applyAlignment="1">
      <alignment horizontal="center" vertical="center" wrapText="1"/>
    </xf>
    <xf numFmtId="0" fontId="132" fillId="37" borderId="16" xfId="0" applyFont="1" applyFill="1" applyBorder="1" applyAlignment="1">
      <alignment horizontal="center" vertical="center" wrapText="1"/>
    </xf>
    <xf numFmtId="0" fontId="132" fillId="37" borderId="17" xfId="0" applyFont="1" applyFill="1" applyBorder="1" applyAlignment="1">
      <alignment horizontal="center" vertical="center" wrapText="1"/>
    </xf>
    <xf numFmtId="0" fontId="58" fillId="34" borderId="21" xfId="0" applyFont="1" applyFill="1" applyBorder="1" applyAlignment="1">
      <alignment horizontal="center" vertical="center"/>
    </xf>
    <xf numFmtId="0" fontId="58" fillId="34" borderId="23" xfId="0" applyFont="1" applyFill="1" applyBorder="1" applyAlignment="1">
      <alignment horizontal="center" vertical="center"/>
    </xf>
    <xf numFmtId="0" fontId="58" fillId="34" borderId="22"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34">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1000125</xdr:colOff>
      <xdr:row>0</xdr:row>
      <xdr:rowOff>285750</xdr:rowOff>
    </xdr:from>
    <xdr:to>
      <xdr:col>1</xdr:col>
      <xdr:colOff>1285875</xdr:colOff>
      <xdr:row>1</xdr:row>
      <xdr:rowOff>561975</xdr:rowOff>
    </xdr:to>
    <xdr:pic>
      <xdr:nvPicPr>
        <xdr:cNvPr id="1" name="Imagen 1"/>
        <xdr:cNvPicPr preferRelativeResize="1">
          <a:picLocks noChangeAspect="1"/>
        </xdr:cNvPicPr>
      </xdr:nvPicPr>
      <xdr:blipFill>
        <a:blip r:embed="rId1"/>
        <a:stretch>
          <a:fillRect/>
        </a:stretch>
      </xdr:blipFill>
      <xdr:spPr>
        <a:xfrm>
          <a:off x="1000125" y="285750"/>
          <a:ext cx="335280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2895600</xdr:colOff>
      <xdr:row>0</xdr:row>
      <xdr:rowOff>0</xdr:rowOff>
    </xdr:from>
    <xdr:to>
      <xdr:col>2</xdr:col>
      <xdr:colOff>1857375</xdr:colOff>
      <xdr:row>1</xdr:row>
      <xdr:rowOff>409575</xdr:rowOff>
    </xdr:to>
    <xdr:pic>
      <xdr:nvPicPr>
        <xdr:cNvPr id="1" name="Imagen 1"/>
        <xdr:cNvPicPr preferRelativeResize="1">
          <a:picLocks noChangeAspect="1"/>
        </xdr:cNvPicPr>
      </xdr:nvPicPr>
      <xdr:blipFill>
        <a:blip r:embed="rId1"/>
        <a:stretch>
          <a:fillRect/>
        </a:stretch>
      </xdr:blipFill>
      <xdr:spPr>
        <a:xfrm>
          <a:off x="2895600" y="0"/>
          <a:ext cx="509587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2</xdr:col>
      <xdr:colOff>2733675</xdr:colOff>
      <xdr:row>1</xdr:row>
      <xdr:rowOff>676275</xdr:rowOff>
    </xdr:to>
    <xdr:pic>
      <xdr:nvPicPr>
        <xdr:cNvPr id="1" name="Imagen 1"/>
        <xdr:cNvPicPr preferRelativeResize="1">
          <a:picLocks noChangeAspect="1"/>
        </xdr:cNvPicPr>
      </xdr:nvPicPr>
      <xdr:blipFill>
        <a:blip r:embed="rId1"/>
        <a:stretch>
          <a:fillRect/>
        </a:stretch>
      </xdr:blipFill>
      <xdr:spPr>
        <a:xfrm>
          <a:off x="3190875" y="0"/>
          <a:ext cx="5676900" cy="2009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1485900</xdr:colOff>
      <xdr:row>0</xdr:row>
      <xdr:rowOff>0</xdr:rowOff>
    </xdr:from>
    <xdr:to>
      <xdr:col>3</xdr:col>
      <xdr:colOff>1047750</xdr:colOff>
      <xdr:row>1</xdr:row>
      <xdr:rowOff>552450</xdr:rowOff>
    </xdr:to>
    <xdr:pic>
      <xdr:nvPicPr>
        <xdr:cNvPr id="1" name="2 Imagen"/>
        <xdr:cNvPicPr preferRelativeResize="1">
          <a:picLocks noChangeAspect="1"/>
        </xdr:cNvPicPr>
      </xdr:nvPicPr>
      <xdr:blipFill>
        <a:blip r:embed="rId1"/>
        <a:stretch>
          <a:fillRect/>
        </a:stretch>
      </xdr:blipFill>
      <xdr:spPr>
        <a:xfrm>
          <a:off x="1485900" y="0"/>
          <a:ext cx="5819775" cy="1885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clemente\Downloads\5.%20MATRIZ%20DE%20ASPECTOS%20E%20IMPACTOS%20%20AMBIENTALES%20Moco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nclemente\Downloads\MATRIZ%20DE%20ASP%20E%20IMP%20AMBIENTALES%20CALLE%2026%202506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anclemente\Downloads\MATRIZ%20DE%20ASP%20E%20IMP%20%20AMBIENTALES-%20CN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anclemente\Downloads\RG-1300-SIPG-06_1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AEIA- MOCOA"/>
      <sheetName val="Calculo"/>
      <sheetName val="Hoja1"/>
    </sheetNames>
    <sheetDataSet>
      <sheetData sheetId="1">
        <row r="14">
          <cell r="A14">
            <v>0</v>
          </cell>
          <cell r="B14" t="str">
            <v>No significativo</v>
          </cell>
        </row>
        <row r="15">
          <cell r="A15">
            <v>1</v>
          </cell>
          <cell r="B15" t="str">
            <v>No significativo</v>
          </cell>
        </row>
        <row r="16">
          <cell r="A16">
            <v>2</v>
          </cell>
          <cell r="B16" t="str">
            <v>No significativo</v>
          </cell>
        </row>
        <row r="17">
          <cell r="A17">
            <v>3</v>
          </cell>
          <cell r="B17" t="str">
            <v>No significativo</v>
          </cell>
        </row>
        <row r="18">
          <cell r="A18">
            <v>4</v>
          </cell>
          <cell r="B18" t="str">
            <v>No significativo</v>
          </cell>
        </row>
        <row r="19">
          <cell r="A19">
            <v>5</v>
          </cell>
          <cell r="B19" t="str">
            <v>No significativo</v>
          </cell>
        </row>
        <row r="20">
          <cell r="A20">
            <v>6</v>
          </cell>
          <cell r="B20" t="str">
            <v>No significativo</v>
          </cell>
        </row>
        <row r="21">
          <cell r="A21">
            <v>7</v>
          </cell>
          <cell r="B21" t="str">
            <v>No significativo</v>
          </cell>
        </row>
        <row r="22">
          <cell r="A22">
            <v>8</v>
          </cell>
          <cell r="B22" t="str">
            <v>No significativo</v>
          </cell>
        </row>
        <row r="23">
          <cell r="A23">
            <v>9</v>
          </cell>
          <cell r="B23" t="str">
            <v>No significativo</v>
          </cell>
        </row>
        <row r="24">
          <cell r="A24">
            <v>10</v>
          </cell>
          <cell r="B24" t="str">
            <v>No significativo</v>
          </cell>
        </row>
        <row r="25">
          <cell r="A25">
            <v>11</v>
          </cell>
          <cell r="B25" t="str">
            <v>No significativo</v>
          </cell>
        </row>
        <row r="26">
          <cell r="A26">
            <v>12</v>
          </cell>
          <cell r="B26" t="str">
            <v>No significativo</v>
          </cell>
        </row>
        <row r="27">
          <cell r="A27">
            <v>13</v>
          </cell>
          <cell r="B27" t="str">
            <v>No significativo</v>
          </cell>
        </row>
        <row r="28">
          <cell r="A28">
            <v>14</v>
          </cell>
          <cell r="B28" t="str">
            <v>No significativo</v>
          </cell>
        </row>
        <row r="29">
          <cell r="A29">
            <v>15</v>
          </cell>
          <cell r="B29" t="str">
            <v>No significativo</v>
          </cell>
        </row>
        <row r="30">
          <cell r="A30">
            <v>16</v>
          </cell>
          <cell r="B30" t="str">
            <v>No significativo</v>
          </cell>
        </row>
        <row r="31">
          <cell r="A31">
            <v>17</v>
          </cell>
          <cell r="B31" t="str">
            <v>No significativo</v>
          </cell>
        </row>
        <row r="32">
          <cell r="A32">
            <v>18</v>
          </cell>
          <cell r="B32" t="str">
            <v>No significativo</v>
          </cell>
        </row>
        <row r="33">
          <cell r="A33">
            <v>19</v>
          </cell>
          <cell r="B33" t="str">
            <v>No significativo</v>
          </cell>
        </row>
        <row r="34">
          <cell r="A34">
            <v>20</v>
          </cell>
          <cell r="B34" t="str">
            <v>No significativo</v>
          </cell>
        </row>
        <row r="35">
          <cell r="A35">
            <v>21</v>
          </cell>
          <cell r="B35" t="str">
            <v>No significativo</v>
          </cell>
        </row>
        <row r="36">
          <cell r="A36">
            <v>22</v>
          </cell>
          <cell r="B36" t="str">
            <v>No significativo</v>
          </cell>
        </row>
        <row r="37">
          <cell r="A37">
            <v>23</v>
          </cell>
          <cell r="B37" t="str">
            <v>No significativo</v>
          </cell>
        </row>
        <row r="38">
          <cell r="A38">
            <v>24</v>
          </cell>
          <cell r="B38" t="str">
            <v>No significativo</v>
          </cell>
        </row>
        <row r="39">
          <cell r="A39">
            <v>25</v>
          </cell>
          <cell r="B39" t="str">
            <v>No significativo</v>
          </cell>
        </row>
        <row r="40">
          <cell r="A40">
            <v>26</v>
          </cell>
          <cell r="B40" t="str">
            <v>No significativo</v>
          </cell>
        </row>
        <row r="41">
          <cell r="A41">
            <v>27</v>
          </cell>
          <cell r="B41" t="str">
            <v>No significativo</v>
          </cell>
        </row>
        <row r="42">
          <cell r="A42">
            <v>28</v>
          </cell>
          <cell r="B42" t="str">
            <v>No significativo</v>
          </cell>
        </row>
        <row r="43">
          <cell r="A43">
            <v>29</v>
          </cell>
          <cell r="B43" t="str">
            <v>No significativo</v>
          </cell>
        </row>
        <row r="44">
          <cell r="A44">
            <v>30</v>
          </cell>
          <cell r="B44" t="str">
            <v>No significativo</v>
          </cell>
        </row>
        <row r="45">
          <cell r="A45">
            <v>31</v>
          </cell>
          <cell r="B45" t="str">
            <v>Significativo</v>
          </cell>
        </row>
        <row r="46">
          <cell r="A46">
            <v>32</v>
          </cell>
          <cell r="B46" t="str">
            <v>Significativo</v>
          </cell>
        </row>
        <row r="47">
          <cell r="A47">
            <v>33</v>
          </cell>
          <cell r="B47" t="str">
            <v>Significativo</v>
          </cell>
        </row>
        <row r="48">
          <cell r="A48">
            <v>34</v>
          </cell>
          <cell r="B48" t="str">
            <v>Significativo</v>
          </cell>
        </row>
        <row r="49">
          <cell r="A49">
            <v>35</v>
          </cell>
          <cell r="B49" t="str">
            <v>Significativo</v>
          </cell>
        </row>
        <row r="50">
          <cell r="A50">
            <v>36</v>
          </cell>
          <cell r="B50" t="str">
            <v>Significativo</v>
          </cell>
        </row>
        <row r="51">
          <cell r="A51">
            <v>37</v>
          </cell>
          <cell r="B51" t="str">
            <v>Significativo</v>
          </cell>
        </row>
        <row r="52">
          <cell r="A52">
            <v>38</v>
          </cell>
          <cell r="B52" t="str">
            <v>Significativo</v>
          </cell>
        </row>
        <row r="53">
          <cell r="A53">
            <v>39</v>
          </cell>
          <cell r="B53" t="str">
            <v>Significativo</v>
          </cell>
        </row>
        <row r="54">
          <cell r="A54">
            <v>40</v>
          </cell>
          <cell r="B54" t="str">
            <v>Significativo</v>
          </cell>
        </row>
        <row r="55">
          <cell r="A55">
            <v>41</v>
          </cell>
          <cell r="B55" t="str">
            <v>Significativo</v>
          </cell>
        </row>
        <row r="56">
          <cell r="A56">
            <v>42</v>
          </cell>
          <cell r="B56" t="str">
            <v>Significativo</v>
          </cell>
        </row>
        <row r="57">
          <cell r="A57">
            <v>43</v>
          </cell>
          <cell r="B57" t="str">
            <v>Significativo</v>
          </cell>
        </row>
        <row r="58">
          <cell r="A58">
            <v>44</v>
          </cell>
          <cell r="B58" t="str">
            <v>Significativo</v>
          </cell>
        </row>
        <row r="59">
          <cell r="A59">
            <v>45</v>
          </cell>
          <cell r="B59" t="str">
            <v>Significativo</v>
          </cell>
        </row>
        <row r="60">
          <cell r="A60">
            <v>46</v>
          </cell>
          <cell r="B60" t="str">
            <v>Significativo</v>
          </cell>
        </row>
        <row r="61">
          <cell r="A61">
            <v>47</v>
          </cell>
          <cell r="B61" t="str">
            <v>Significativo</v>
          </cell>
        </row>
        <row r="62">
          <cell r="A62">
            <v>48</v>
          </cell>
          <cell r="B62" t="str">
            <v>Significativo</v>
          </cell>
        </row>
        <row r="63">
          <cell r="A63">
            <v>49</v>
          </cell>
          <cell r="B63" t="str">
            <v>Significativo</v>
          </cell>
        </row>
        <row r="64">
          <cell r="A64">
            <v>50</v>
          </cell>
          <cell r="B64" t="str">
            <v>Significativo</v>
          </cell>
        </row>
        <row r="65">
          <cell r="A65">
            <v>51</v>
          </cell>
          <cell r="B65" t="str">
            <v>Significativo</v>
          </cell>
        </row>
        <row r="66">
          <cell r="A66">
            <v>52</v>
          </cell>
          <cell r="B66" t="str">
            <v>Significativo</v>
          </cell>
        </row>
        <row r="67">
          <cell r="A67">
            <v>53</v>
          </cell>
          <cell r="B67" t="str">
            <v>Significativo</v>
          </cell>
        </row>
        <row r="68">
          <cell r="A68">
            <v>54</v>
          </cell>
          <cell r="B68" t="str">
            <v>Significativo</v>
          </cell>
        </row>
        <row r="69">
          <cell r="A69">
            <v>55</v>
          </cell>
          <cell r="B69" t="str">
            <v>Significativo</v>
          </cell>
        </row>
        <row r="70">
          <cell r="A70">
            <v>56</v>
          </cell>
          <cell r="B70" t="str">
            <v>Significativo</v>
          </cell>
        </row>
        <row r="71">
          <cell r="A71">
            <v>57</v>
          </cell>
          <cell r="B71" t="str">
            <v>Significativo</v>
          </cell>
        </row>
        <row r="72">
          <cell r="A72">
            <v>58</v>
          </cell>
          <cell r="B72" t="str">
            <v>Significativo</v>
          </cell>
        </row>
        <row r="73">
          <cell r="A73">
            <v>59</v>
          </cell>
          <cell r="B73" t="str">
            <v>Significativo</v>
          </cell>
        </row>
        <row r="74">
          <cell r="A74">
            <v>60</v>
          </cell>
          <cell r="B74" t="str">
            <v>Significativo</v>
          </cell>
        </row>
        <row r="75">
          <cell r="A75">
            <v>61</v>
          </cell>
          <cell r="B75" t="str">
            <v>Significativo</v>
          </cell>
        </row>
        <row r="76">
          <cell r="A76">
            <v>62</v>
          </cell>
          <cell r="B76" t="str">
            <v>Significativo</v>
          </cell>
        </row>
        <row r="77">
          <cell r="A77">
            <v>63</v>
          </cell>
          <cell r="B77" t="str">
            <v>Significativo</v>
          </cell>
        </row>
        <row r="78">
          <cell r="A78">
            <v>64</v>
          </cell>
          <cell r="B78" t="str">
            <v>Significativo</v>
          </cell>
        </row>
        <row r="79">
          <cell r="A79">
            <v>65</v>
          </cell>
          <cell r="B79" t="str">
            <v>Significativo</v>
          </cell>
        </row>
        <row r="80">
          <cell r="A80">
            <v>66</v>
          </cell>
          <cell r="B80" t="str">
            <v>Significativo</v>
          </cell>
        </row>
        <row r="81">
          <cell r="A81">
            <v>67</v>
          </cell>
          <cell r="B81" t="str">
            <v>Significativo</v>
          </cell>
        </row>
        <row r="82">
          <cell r="A82">
            <v>68</v>
          </cell>
          <cell r="B82" t="str">
            <v>Significativo</v>
          </cell>
        </row>
        <row r="83">
          <cell r="A83">
            <v>69</v>
          </cell>
          <cell r="B83" t="str">
            <v>Significativo</v>
          </cell>
        </row>
        <row r="84">
          <cell r="A84">
            <v>70</v>
          </cell>
          <cell r="B84" t="str">
            <v>Significativo</v>
          </cell>
        </row>
        <row r="85">
          <cell r="A85">
            <v>71</v>
          </cell>
          <cell r="B85" t="str">
            <v>Significativo</v>
          </cell>
        </row>
        <row r="86">
          <cell r="A86">
            <v>72</v>
          </cell>
          <cell r="B86" t="str">
            <v>Significativo</v>
          </cell>
        </row>
        <row r="87">
          <cell r="A87">
            <v>73</v>
          </cell>
          <cell r="B87" t="str">
            <v>Significativo</v>
          </cell>
        </row>
        <row r="88">
          <cell r="A88">
            <v>74</v>
          </cell>
          <cell r="B88" t="str">
            <v>Significativo</v>
          </cell>
        </row>
        <row r="89">
          <cell r="A89">
            <v>75</v>
          </cell>
          <cell r="B89" t="str">
            <v>Significativo</v>
          </cell>
        </row>
        <row r="90">
          <cell r="A90">
            <v>76</v>
          </cell>
          <cell r="B90" t="str">
            <v>Significativo</v>
          </cell>
        </row>
        <row r="91">
          <cell r="A91">
            <v>77</v>
          </cell>
          <cell r="B91" t="str">
            <v>Significativo</v>
          </cell>
        </row>
        <row r="92">
          <cell r="A92">
            <v>78</v>
          </cell>
          <cell r="B92" t="str">
            <v>Significativo</v>
          </cell>
        </row>
        <row r="93">
          <cell r="A93">
            <v>79</v>
          </cell>
          <cell r="B93" t="str">
            <v>Significativo</v>
          </cell>
        </row>
        <row r="94">
          <cell r="A94">
            <v>80</v>
          </cell>
          <cell r="B94" t="str">
            <v>Significativo</v>
          </cell>
        </row>
        <row r="95">
          <cell r="A95">
            <v>81</v>
          </cell>
          <cell r="B95" t="str">
            <v>Significativo</v>
          </cell>
        </row>
        <row r="96">
          <cell r="A96">
            <v>82</v>
          </cell>
          <cell r="B96" t="str">
            <v>Significativo</v>
          </cell>
        </row>
        <row r="97">
          <cell r="A97">
            <v>83</v>
          </cell>
          <cell r="B97" t="str">
            <v>Significativo</v>
          </cell>
        </row>
        <row r="98">
          <cell r="A98">
            <v>84</v>
          </cell>
          <cell r="B98" t="str">
            <v>Significativo</v>
          </cell>
        </row>
        <row r="99">
          <cell r="A99">
            <v>85</v>
          </cell>
          <cell r="B99" t="str">
            <v>Significativo</v>
          </cell>
        </row>
        <row r="100">
          <cell r="A100">
            <v>86</v>
          </cell>
          <cell r="B100" t="str">
            <v>Significativo</v>
          </cell>
        </row>
        <row r="101">
          <cell r="A101">
            <v>87</v>
          </cell>
          <cell r="B101" t="str">
            <v>Significativo</v>
          </cell>
        </row>
        <row r="102">
          <cell r="A102">
            <v>88</v>
          </cell>
          <cell r="B102" t="str">
            <v>Significativo</v>
          </cell>
        </row>
        <row r="103">
          <cell r="A103">
            <v>89</v>
          </cell>
          <cell r="B103" t="str">
            <v>Significativo</v>
          </cell>
        </row>
        <row r="104">
          <cell r="A104">
            <v>90</v>
          </cell>
          <cell r="B104" t="str">
            <v>Significativo</v>
          </cell>
        </row>
        <row r="105">
          <cell r="A105">
            <v>91</v>
          </cell>
          <cell r="B105" t="str">
            <v>Significativo</v>
          </cell>
        </row>
        <row r="106">
          <cell r="A106">
            <v>92</v>
          </cell>
          <cell r="B106" t="str">
            <v>Significativo</v>
          </cell>
        </row>
        <row r="107">
          <cell r="A107">
            <v>93</v>
          </cell>
          <cell r="B107" t="str">
            <v>Significativo</v>
          </cell>
        </row>
        <row r="108">
          <cell r="A108">
            <v>94</v>
          </cell>
          <cell r="B108" t="str">
            <v>Significativo</v>
          </cell>
        </row>
        <row r="109">
          <cell r="A109">
            <v>95</v>
          </cell>
          <cell r="B109" t="str">
            <v>Significativo</v>
          </cell>
        </row>
        <row r="110">
          <cell r="A110">
            <v>96</v>
          </cell>
          <cell r="B110" t="str">
            <v>Significativo</v>
          </cell>
        </row>
        <row r="111">
          <cell r="A111">
            <v>97</v>
          </cell>
          <cell r="B111" t="str">
            <v>Significativo</v>
          </cell>
        </row>
        <row r="112">
          <cell r="A112">
            <v>98</v>
          </cell>
          <cell r="B112" t="str">
            <v>Significativo</v>
          </cell>
        </row>
        <row r="113">
          <cell r="A113">
            <v>99</v>
          </cell>
          <cell r="B113" t="str">
            <v>Significativo</v>
          </cell>
        </row>
        <row r="114">
          <cell r="A114">
            <v>100</v>
          </cell>
          <cell r="B114" t="str">
            <v>Significativo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AEIA-"/>
      <sheetName val="Calculo"/>
      <sheetName val="Seguimiento 2020-1"/>
    </sheetNames>
    <sheetDataSet>
      <sheetData sheetId="1">
        <row r="3">
          <cell r="A3" t="str">
            <v>Baja</v>
          </cell>
          <cell r="B3">
            <v>1</v>
          </cell>
          <cell r="D3" t="str">
            <v>Baja</v>
          </cell>
          <cell r="E3">
            <v>1</v>
          </cell>
        </row>
        <row r="4">
          <cell r="A4" t="str">
            <v>Media</v>
          </cell>
          <cell r="B4">
            <v>5</v>
          </cell>
          <cell r="D4" t="str">
            <v>Media</v>
          </cell>
          <cell r="E4">
            <v>5</v>
          </cell>
        </row>
        <row r="5">
          <cell r="A5" t="str">
            <v>Alta</v>
          </cell>
          <cell r="B5">
            <v>10</v>
          </cell>
          <cell r="D5" t="str">
            <v>Alta</v>
          </cell>
          <cell r="E5">
            <v>10</v>
          </cell>
        </row>
        <row r="8">
          <cell r="A8" t="str">
            <v>Puntual</v>
          </cell>
          <cell r="B8">
            <v>1</v>
          </cell>
          <cell r="D8" t="str">
            <v>Reversible</v>
          </cell>
          <cell r="E8">
            <v>1</v>
          </cell>
          <cell r="G8" t="str">
            <v>Baja</v>
          </cell>
          <cell r="H8">
            <v>1</v>
          </cell>
        </row>
        <row r="9">
          <cell r="A9" t="str">
            <v>Local</v>
          </cell>
          <cell r="B9">
            <v>5</v>
          </cell>
          <cell r="D9" t="str">
            <v>Recuperable</v>
          </cell>
          <cell r="E9">
            <v>5</v>
          </cell>
          <cell r="G9" t="str">
            <v>Media</v>
          </cell>
          <cell r="H9">
            <v>5</v>
          </cell>
        </row>
        <row r="10">
          <cell r="A10" t="str">
            <v>Regional</v>
          </cell>
          <cell r="B10">
            <v>10</v>
          </cell>
          <cell r="D10" t="str">
            <v>Irrecuperable</v>
          </cell>
          <cell r="E10">
            <v>10</v>
          </cell>
          <cell r="G10" t="str">
            <v>Alta</v>
          </cell>
          <cell r="H10">
            <v>10</v>
          </cell>
        </row>
        <row r="14">
          <cell r="A14">
            <v>0</v>
          </cell>
          <cell r="B14" t="str">
            <v>No significativo</v>
          </cell>
        </row>
        <row r="15">
          <cell r="A15">
            <v>1</v>
          </cell>
          <cell r="B15" t="str">
            <v>No significativo</v>
          </cell>
        </row>
        <row r="16">
          <cell r="A16">
            <v>2</v>
          </cell>
          <cell r="B16" t="str">
            <v>No significativo</v>
          </cell>
        </row>
        <row r="17">
          <cell r="A17">
            <v>3</v>
          </cell>
          <cell r="B17" t="str">
            <v>No significativo</v>
          </cell>
        </row>
        <row r="18">
          <cell r="A18">
            <v>4</v>
          </cell>
          <cell r="B18" t="str">
            <v>No significativo</v>
          </cell>
        </row>
        <row r="19">
          <cell r="A19">
            <v>5</v>
          </cell>
          <cell r="B19" t="str">
            <v>No significativo</v>
          </cell>
        </row>
        <row r="20">
          <cell r="A20">
            <v>6</v>
          </cell>
          <cell r="B20" t="str">
            <v>No significativo</v>
          </cell>
        </row>
        <row r="21">
          <cell r="A21">
            <v>7</v>
          </cell>
          <cell r="B21" t="str">
            <v>No significativo</v>
          </cell>
        </row>
        <row r="22">
          <cell r="A22">
            <v>8</v>
          </cell>
          <cell r="B22" t="str">
            <v>No significativo</v>
          </cell>
        </row>
        <row r="23">
          <cell r="A23">
            <v>9</v>
          </cell>
          <cell r="B23" t="str">
            <v>No significativo</v>
          </cell>
        </row>
        <row r="24">
          <cell r="A24">
            <v>10</v>
          </cell>
          <cell r="B24" t="str">
            <v>No significativo</v>
          </cell>
        </row>
        <row r="25">
          <cell r="A25">
            <v>11</v>
          </cell>
          <cell r="B25" t="str">
            <v>No significativo</v>
          </cell>
        </row>
        <row r="26">
          <cell r="A26">
            <v>12</v>
          </cell>
          <cell r="B26" t="str">
            <v>No significativo</v>
          </cell>
        </row>
        <row r="27">
          <cell r="A27">
            <v>13</v>
          </cell>
          <cell r="B27" t="str">
            <v>No significativo</v>
          </cell>
        </row>
        <row r="28">
          <cell r="A28">
            <v>14</v>
          </cell>
          <cell r="B28" t="str">
            <v>No significativo</v>
          </cell>
        </row>
        <row r="29">
          <cell r="A29">
            <v>15</v>
          </cell>
          <cell r="B29" t="str">
            <v>No significativo</v>
          </cell>
        </row>
        <row r="30">
          <cell r="A30">
            <v>16</v>
          </cell>
          <cell r="B30" t="str">
            <v>No significativo</v>
          </cell>
        </row>
        <row r="31">
          <cell r="A31">
            <v>17</v>
          </cell>
          <cell r="B31" t="str">
            <v>No significativo</v>
          </cell>
        </row>
        <row r="32">
          <cell r="A32">
            <v>18</v>
          </cell>
          <cell r="B32" t="str">
            <v>No significativo</v>
          </cell>
        </row>
        <row r="33">
          <cell r="A33">
            <v>19</v>
          </cell>
          <cell r="B33" t="str">
            <v>No significativo</v>
          </cell>
        </row>
        <row r="34">
          <cell r="A34">
            <v>20</v>
          </cell>
          <cell r="B34" t="str">
            <v>No significativo</v>
          </cell>
        </row>
        <row r="35">
          <cell r="A35">
            <v>21</v>
          </cell>
          <cell r="B35" t="str">
            <v>No significativo</v>
          </cell>
        </row>
        <row r="36">
          <cell r="A36">
            <v>22</v>
          </cell>
          <cell r="B36" t="str">
            <v>No significativo</v>
          </cell>
        </row>
        <row r="37">
          <cell r="A37">
            <v>23</v>
          </cell>
          <cell r="B37" t="str">
            <v>No significativo</v>
          </cell>
        </row>
        <row r="38">
          <cell r="A38">
            <v>24</v>
          </cell>
          <cell r="B38" t="str">
            <v>No significativo</v>
          </cell>
        </row>
        <row r="39">
          <cell r="A39">
            <v>25</v>
          </cell>
          <cell r="B39" t="str">
            <v>No significativo</v>
          </cell>
        </row>
        <row r="40">
          <cell r="A40">
            <v>26</v>
          </cell>
          <cell r="B40" t="str">
            <v>No significativo</v>
          </cell>
        </row>
        <row r="41">
          <cell r="A41">
            <v>27</v>
          </cell>
          <cell r="B41" t="str">
            <v>No significativo</v>
          </cell>
        </row>
        <row r="42">
          <cell r="A42">
            <v>28</v>
          </cell>
          <cell r="B42" t="str">
            <v>No significativo</v>
          </cell>
        </row>
        <row r="43">
          <cell r="A43">
            <v>29</v>
          </cell>
          <cell r="B43" t="str">
            <v>No significativo</v>
          </cell>
        </row>
        <row r="44">
          <cell r="A44">
            <v>30</v>
          </cell>
          <cell r="B44" t="str">
            <v>No significativo</v>
          </cell>
        </row>
        <row r="45">
          <cell r="A45">
            <v>31</v>
          </cell>
          <cell r="B45" t="str">
            <v>Significativo</v>
          </cell>
        </row>
        <row r="46">
          <cell r="A46">
            <v>32</v>
          </cell>
          <cell r="B46" t="str">
            <v>Significativo</v>
          </cell>
        </row>
        <row r="47">
          <cell r="A47">
            <v>33</v>
          </cell>
          <cell r="B47" t="str">
            <v>Significativo</v>
          </cell>
        </row>
        <row r="48">
          <cell r="A48">
            <v>34</v>
          </cell>
          <cell r="B48" t="str">
            <v>Significativo</v>
          </cell>
        </row>
        <row r="49">
          <cell r="A49">
            <v>35</v>
          </cell>
          <cell r="B49" t="str">
            <v>Significativo</v>
          </cell>
        </row>
        <row r="50">
          <cell r="A50">
            <v>36</v>
          </cell>
          <cell r="B50" t="str">
            <v>Significativo</v>
          </cell>
        </row>
        <row r="51">
          <cell r="A51">
            <v>37</v>
          </cell>
          <cell r="B51" t="str">
            <v>Significativo</v>
          </cell>
        </row>
        <row r="52">
          <cell r="A52">
            <v>38</v>
          </cell>
          <cell r="B52" t="str">
            <v>Significativo</v>
          </cell>
        </row>
        <row r="53">
          <cell r="A53">
            <v>39</v>
          </cell>
          <cell r="B53" t="str">
            <v>Significativo</v>
          </cell>
        </row>
        <row r="54">
          <cell r="A54">
            <v>40</v>
          </cell>
          <cell r="B54" t="str">
            <v>Significativo</v>
          </cell>
        </row>
        <row r="55">
          <cell r="A55">
            <v>41</v>
          </cell>
          <cell r="B55" t="str">
            <v>Significativo</v>
          </cell>
        </row>
        <row r="56">
          <cell r="A56">
            <v>42</v>
          </cell>
          <cell r="B56" t="str">
            <v>Significativo</v>
          </cell>
        </row>
        <row r="57">
          <cell r="A57">
            <v>43</v>
          </cell>
          <cell r="B57" t="str">
            <v>Significativo</v>
          </cell>
        </row>
        <row r="58">
          <cell r="A58">
            <v>44</v>
          </cell>
          <cell r="B58" t="str">
            <v>Significativo</v>
          </cell>
        </row>
        <row r="59">
          <cell r="A59">
            <v>45</v>
          </cell>
          <cell r="B59" t="str">
            <v>Significativo</v>
          </cell>
        </row>
        <row r="60">
          <cell r="A60">
            <v>46</v>
          </cell>
          <cell r="B60" t="str">
            <v>Significativo</v>
          </cell>
        </row>
        <row r="61">
          <cell r="A61">
            <v>47</v>
          </cell>
          <cell r="B61" t="str">
            <v>Significativo</v>
          </cell>
        </row>
        <row r="62">
          <cell r="A62">
            <v>48</v>
          </cell>
          <cell r="B62" t="str">
            <v>Significativo</v>
          </cell>
        </row>
        <row r="63">
          <cell r="A63">
            <v>49</v>
          </cell>
          <cell r="B63" t="str">
            <v>Significativo</v>
          </cell>
        </row>
        <row r="64">
          <cell r="A64">
            <v>50</v>
          </cell>
          <cell r="B64" t="str">
            <v>Significativo</v>
          </cell>
        </row>
        <row r="65">
          <cell r="A65">
            <v>51</v>
          </cell>
          <cell r="B65" t="str">
            <v>Significativo</v>
          </cell>
        </row>
        <row r="66">
          <cell r="A66">
            <v>52</v>
          </cell>
          <cell r="B66" t="str">
            <v>Significativo</v>
          </cell>
        </row>
        <row r="67">
          <cell r="A67">
            <v>53</v>
          </cell>
          <cell r="B67" t="str">
            <v>Significativo</v>
          </cell>
        </row>
        <row r="68">
          <cell r="A68">
            <v>54</v>
          </cell>
          <cell r="B68" t="str">
            <v>Significativo</v>
          </cell>
        </row>
        <row r="69">
          <cell r="A69">
            <v>55</v>
          </cell>
          <cell r="B69" t="str">
            <v>Significativo</v>
          </cell>
        </row>
        <row r="70">
          <cell r="A70">
            <v>56</v>
          </cell>
          <cell r="B70" t="str">
            <v>Significativo</v>
          </cell>
        </row>
        <row r="71">
          <cell r="A71">
            <v>57</v>
          </cell>
          <cell r="B71" t="str">
            <v>Significativo</v>
          </cell>
        </row>
        <row r="72">
          <cell r="A72">
            <v>58</v>
          </cell>
          <cell r="B72" t="str">
            <v>Significativo</v>
          </cell>
        </row>
        <row r="73">
          <cell r="A73">
            <v>59</v>
          </cell>
          <cell r="B73" t="str">
            <v>Significativo</v>
          </cell>
        </row>
        <row r="74">
          <cell r="A74">
            <v>60</v>
          </cell>
          <cell r="B74" t="str">
            <v>Significativo</v>
          </cell>
        </row>
        <row r="75">
          <cell r="A75">
            <v>61</v>
          </cell>
          <cell r="B75" t="str">
            <v>Significativo</v>
          </cell>
        </row>
        <row r="76">
          <cell r="A76">
            <v>62</v>
          </cell>
          <cell r="B76" t="str">
            <v>Significativo</v>
          </cell>
        </row>
        <row r="77">
          <cell r="A77">
            <v>63</v>
          </cell>
          <cell r="B77" t="str">
            <v>Significativo</v>
          </cell>
        </row>
        <row r="78">
          <cell r="A78">
            <v>64</v>
          </cell>
          <cell r="B78" t="str">
            <v>Significativo</v>
          </cell>
        </row>
        <row r="79">
          <cell r="A79">
            <v>65</v>
          </cell>
          <cell r="B79" t="str">
            <v>Significativo</v>
          </cell>
        </row>
        <row r="80">
          <cell r="A80">
            <v>66</v>
          </cell>
          <cell r="B80" t="str">
            <v>Significativo</v>
          </cell>
        </row>
        <row r="81">
          <cell r="A81">
            <v>67</v>
          </cell>
          <cell r="B81" t="str">
            <v>Significativo</v>
          </cell>
        </row>
        <row r="82">
          <cell r="A82">
            <v>68</v>
          </cell>
          <cell r="B82" t="str">
            <v>Significativo</v>
          </cell>
        </row>
        <row r="83">
          <cell r="A83">
            <v>69</v>
          </cell>
          <cell r="B83" t="str">
            <v>Significativo</v>
          </cell>
        </row>
        <row r="84">
          <cell r="A84">
            <v>70</v>
          </cell>
          <cell r="B84" t="str">
            <v>Significativo</v>
          </cell>
        </row>
        <row r="85">
          <cell r="A85">
            <v>71</v>
          </cell>
          <cell r="B85" t="str">
            <v>Significativo</v>
          </cell>
        </row>
        <row r="86">
          <cell r="A86">
            <v>72</v>
          </cell>
          <cell r="B86" t="str">
            <v>Significativo</v>
          </cell>
        </row>
        <row r="87">
          <cell r="A87">
            <v>73</v>
          </cell>
          <cell r="B87" t="str">
            <v>Significativo</v>
          </cell>
        </row>
        <row r="88">
          <cell r="A88">
            <v>74</v>
          </cell>
          <cell r="B88" t="str">
            <v>Significativo</v>
          </cell>
        </row>
        <row r="89">
          <cell r="A89">
            <v>75</v>
          </cell>
          <cell r="B89" t="str">
            <v>Significativo</v>
          </cell>
        </row>
        <row r="90">
          <cell r="A90">
            <v>76</v>
          </cell>
          <cell r="B90" t="str">
            <v>Significativo</v>
          </cell>
        </row>
        <row r="91">
          <cell r="A91">
            <v>77</v>
          </cell>
          <cell r="B91" t="str">
            <v>Significativo</v>
          </cell>
        </row>
        <row r="92">
          <cell r="A92">
            <v>78</v>
          </cell>
          <cell r="B92" t="str">
            <v>Significativo</v>
          </cell>
        </row>
        <row r="93">
          <cell r="A93">
            <v>79</v>
          </cell>
          <cell r="B93" t="str">
            <v>Significativo</v>
          </cell>
        </row>
        <row r="94">
          <cell r="A94">
            <v>80</v>
          </cell>
          <cell r="B94" t="str">
            <v>Significativo</v>
          </cell>
        </row>
        <row r="95">
          <cell r="A95">
            <v>81</v>
          </cell>
          <cell r="B95" t="str">
            <v>Significativo</v>
          </cell>
        </row>
        <row r="96">
          <cell r="A96">
            <v>82</v>
          </cell>
          <cell r="B96" t="str">
            <v>Significativo</v>
          </cell>
        </row>
        <row r="97">
          <cell r="A97">
            <v>83</v>
          </cell>
          <cell r="B97" t="str">
            <v>Significativo</v>
          </cell>
        </row>
        <row r="98">
          <cell r="A98">
            <v>84</v>
          </cell>
          <cell r="B98" t="str">
            <v>Significativo</v>
          </cell>
        </row>
        <row r="99">
          <cell r="A99">
            <v>85</v>
          </cell>
          <cell r="B99" t="str">
            <v>Significativo</v>
          </cell>
        </row>
        <row r="100">
          <cell r="A100">
            <v>86</v>
          </cell>
          <cell r="B100" t="str">
            <v>Significativo</v>
          </cell>
        </row>
        <row r="101">
          <cell r="A101">
            <v>87</v>
          </cell>
          <cell r="B101" t="str">
            <v>Significativo</v>
          </cell>
        </row>
        <row r="102">
          <cell r="A102">
            <v>88</v>
          </cell>
          <cell r="B102" t="str">
            <v>Significativo</v>
          </cell>
        </row>
        <row r="103">
          <cell r="A103">
            <v>89</v>
          </cell>
          <cell r="B103" t="str">
            <v>Significativo</v>
          </cell>
        </row>
        <row r="104">
          <cell r="A104">
            <v>90</v>
          </cell>
          <cell r="B104" t="str">
            <v>Significativo</v>
          </cell>
        </row>
        <row r="105">
          <cell r="A105">
            <v>91</v>
          </cell>
          <cell r="B105" t="str">
            <v>Significativo</v>
          </cell>
        </row>
        <row r="106">
          <cell r="A106">
            <v>92</v>
          </cell>
          <cell r="B106" t="str">
            <v>Significativo</v>
          </cell>
        </row>
        <row r="107">
          <cell r="A107">
            <v>93</v>
          </cell>
          <cell r="B107" t="str">
            <v>Significativo</v>
          </cell>
        </row>
        <row r="108">
          <cell r="A108">
            <v>94</v>
          </cell>
          <cell r="B108" t="str">
            <v>Significativo</v>
          </cell>
        </row>
        <row r="109">
          <cell r="A109">
            <v>95</v>
          </cell>
          <cell r="B109" t="str">
            <v>Significativo</v>
          </cell>
        </row>
        <row r="110">
          <cell r="A110">
            <v>96</v>
          </cell>
          <cell r="B110" t="str">
            <v>Significativo</v>
          </cell>
        </row>
        <row r="111">
          <cell r="A111">
            <v>97</v>
          </cell>
          <cell r="B111" t="str">
            <v>Significativo</v>
          </cell>
        </row>
        <row r="112">
          <cell r="A112">
            <v>98</v>
          </cell>
          <cell r="B112" t="str">
            <v>Significativo</v>
          </cell>
        </row>
        <row r="113">
          <cell r="A113">
            <v>99</v>
          </cell>
          <cell r="B113" t="str">
            <v>Significativo</v>
          </cell>
        </row>
        <row r="114">
          <cell r="A114">
            <v>100</v>
          </cell>
          <cell r="B114" t="str">
            <v>Significativo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e"/>
      <sheetName val=" Control 2019"/>
      <sheetName val="Hoja2"/>
    </sheetNames>
    <sheetDataSet>
      <sheetData sheetId="0">
        <row r="3">
          <cell r="A3" t="str">
            <v>Baja</v>
          </cell>
          <cell r="B3">
            <v>1</v>
          </cell>
          <cell r="D3" t="str">
            <v>Baja</v>
          </cell>
          <cell r="E3">
            <v>1</v>
          </cell>
          <cell r="G3" t="str">
            <v>Baja</v>
          </cell>
          <cell r="H3">
            <v>1</v>
          </cell>
        </row>
        <row r="4">
          <cell r="A4" t="str">
            <v>Media</v>
          </cell>
          <cell r="B4">
            <v>5</v>
          </cell>
          <cell r="D4" t="str">
            <v>Media</v>
          </cell>
          <cell r="E4">
            <v>5</v>
          </cell>
          <cell r="G4" t="str">
            <v>Media</v>
          </cell>
          <cell r="H4">
            <v>5</v>
          </cell>
        </row>
        <row r="5">
          <cell r="A5" t="str">
            <v>Alta</v>
          </cell>
          <cell r="B5">
            <v>10</v>
          </cell>
          <cell r="D5" t="str">
            <v>Alta</v>
          </cell>
          <cell r="E5">
            <v>10</v>
          </cell>
          <cell r="G5" t="str">
            <v>Alta</v>
          </cell>
          <cell r="H5">
            <v>10</v>
          </cell>
        </row>
        <row r="8">
          <cell r="A8" t="str">
            <v>Puntual</v>
          </cell>
          <cell r="B8">
            <v>1</v>
          </cell>
          <cell r="D8" t="str">
            <v>Reversible</v>
          </cell>
          <cell r="E8">
            <v>1</v>
          </cell>
          <cell r="G8" t="str">
            <v>Baja</v>
          </cell>
          <cell r="H8">
            <v>1</v>
          </cell>
        </row>
        <row r="9">
          <cell r="A9" t="str">
            <v>Local</v>
          </cell>
          <cell r="B9">
            <v>5</v>
          </cell>
          <cell r="D9" t="str">
            <v>Recuperable</v>
          </cell>
          <cell r="E9">
            <v>5</v>
          </cell>
          <cell r="G9" t="str">
            <v>Media</v>
          </cell>
          <cell r="H9">
            <v>5</v>
          </cell>
        </row>
        <row r="10">
          <cell r="A10" t="str">
            <v>Regional</v>
          </cell>
          <cell r="B10">
            <v>10</v>
          </cell>
          <cell r="D10" t="str">
            <v>Irrecuperable</v>
          </cell>
          <cell r="E10">
            <v>10</v>
          </cell>
          <cell r="G10" t="str">
            <v>Alta</v>
          </cell>
          <cell r="H10">
            <v>10</v>
          </cell>
        </row>
        <row r="14">
          <cell r="A14">
            <v>0</v>
          </cell>
          <cell r="B14" t="str">
            <v>No significativo</v>
          </cell>
        </row>
        <row r="15">
          <cell r="A15">
            <v>1</v>
          </cell>
          <cell r="B15" t="str">
            <v>No significativo</v>
          </cell>
        </row>
        <row r="16">
          <cell r="A16">
            <v>2</v>
          </cell>
          <cell r="B16" t="str">
            <v>No significativo</v>
          </cell>
        </row>
        <row r="17">
          <cell r="A17">
            <v>3</v>
          </cell>
          <cell r="B17" t="str">
            <v>No significativo</v>
          </cell>
        </row>
        <row r="18">
          <cell r="A18">
            <v>4</v>
          </cell>
          <cell r="B18" t="str">
            <v>No significativo</v>
          </cell>
        </row>
        <row r="19">
          <cell r="A19">
            <v>5</v>
          </cell>
          <cell r="B19" t="str">
            <v>No significativo</v>
          </cell>
        </row>
        <row r="20">
          <cell r="A20">
            <v>6</v>
          </cell>
          <cell r="B20" t="str">
            <v>No significativo</v>
          </cell>
        </row>
        <row r="21">
          <cell r="A21">
            <v>7</v>
          </cell>
          <cell r="B21" t="str">
            <v>No significativo</v>
          </cell>
        </row>
        <row r="22">
          <cell r="A22">
            <v>8</v>
          </cell>
          <cell r="B22" t="str">
            <v>No significativo</v>
          </cell>
        </row>
        <row r="23">
          <cell r="A23">
            <v>9</v>
          </cell>
          <cell r="B23" t="str">
            <v>No significativo</v>
          </cell>
        </row>
        <row r="24">
          <cell r="A24">
            <v>10</v>
          </cell>
          <cell r="B24" t="str">
            <v>No significativo</v>
          </cell>
        </row>
        <row r="25">
          <cell r="A25">
            <v>11</v>
          </cell>
          <cell r="B25" t="str">
            <v>No significativo</v>
          </cell>
        </row>
        <row r="26">
          <cell r="A26">
            <v>12</v>
          </cell>
          <cell r="B26" t="str">
            <v>No significativo</v>
          </cell>
        </row>
        <row r="27">
          <cell r="A27">
            <v>13</v>
          </cell>
          <cell r="B27" t="str">
            <v>No significativo</v>
          </cell>
        </row>
        <row r="28">
          <cell r="A28">
            <v>14</v>
          </cell>
          <cell r="B28" t="str">
            <v>No significativo</v>
          </cell>
        </row>
        <row r="29">
          <cell r="A29">
            <v>15</v>
          </cell>
          <cell r="B29" t="str">
            <v>No significativo</v>
          </cell>
        </row>
        <row r="30">
          <cell r="A30">
            <v>16</v>
          </cell>
          <cell r="B30" t="str">
            <v>No significativo</v>
          </cell>
        </row>
        <row r="31">
          <cell r="A31">
            <v>17</v>
          </cell>
          <cell r="B31" t="str">
            <v>No significativo</v>
          </cell>
        </row>
        <row r="32">
          <cell r="A32">
            <v>18</v>
          </cell>
          <cell r="B32" t="str">
            <v>No significativo</v>
          </cell>
        </row>
        <row r="33">
          <cell r="A33">
            <v>19</v>
          </cell>
          <cell r="B33" t="str">
            <v>No significativo</v>
          </cell>
        </row>
        <row r="34">
          <cell r="A34">
            <v>20</v>
          </cell>
          <cell r="B34" t="str">
            <v>No significativo</v>
          </cell>
        </row>
        <row r="35">
          <cell r="A35">
            <v>21</v>
          </cell>
          <cell r="B35" t="str">
            <v>No significativo</v>
          </cell>
        </row>
        <row r="36">
          <cell r="A36">
            <v>22</v>
          </cell>
          <cell r="B36" t="str">
            <v>No significativo</v>
          </cell>
        </row>
        <row r="37">
          <cell r="A37">
            <v>23</v>
          </cell>
          <cell r="B37" t="str">
            <v>No significativo</v>
          </cell>
        </row>
        <row r="38">
          <cell r="A38">
            <v>24</v>
          </cell>
          <cell r="B38" t="str">
            <v>No significativo</v>
          </cell>
        </row>
        <row r="39">
          <cell r="A39">
            <v>25</v>
          </cell>
          <cell r="B39" t="str">
            <v>No significativo</v>
          </cell>
        </row>
        <row r="40">
          <cell r="A40">
            <v>26</v>
          </cell>
          <cell r="B40" t="str">
            <v>No significativo</v>
          </cell>
        </row>
        <row r="41">
          <cell r="A41">
            <v>27</v>
          </cell>
          <cell r="B41" t="str">
            <v>No significativo</v>
          </cell>
        </row>
        <row r="42">
          <cell r="A42">
            <v>28</v>
          </cell>
          <cell r="B42" t="str">
            <v>No significativo</v>
          </cell>
        </row>
        <row r="43">
          <cell r="A43">
            <v>29</v>
          </cell>
          <cell r="B43" t="str">
            <v>No significativo</v>
          </cell>
        </row>
        <row r="44">
          <cell r="A44">
            <v>30</v>
          </cell>
          <cell r="B44" t="str">
            <v>No significativo</v>
          </cell>
        </row>
        <row r="45">
          <cell r="A45">
            <v>31</v>
          </cell>
          <cell r="B45" t="str">
            <v>Significativo</v>
          </cell>
        </row>
        <row r="46">
          <cell r="A46">
            <v>32</v>
          </cell>
          <cell r="B46" t="str">
            <v>Significativo</v>
          </cell>
        </row>
        <row r="47">
          <cell r="A47">
            <v>33</v>
          </cell>
          <cell r="B47" t="str">
            <v>Significativo</v>
          </cell>
        </row>
        <row r="48">
          <cell r="A48">
            <v>34</v>
          </cell>
          <cell r="B48" t="str">
            <v>Significativo</v>
          </cell>
        </row>
        <row r="49">
          <cell r="A49">
            <v>35</v>
          </cell>
          <cell r="B49" t="str">
            <v>Significativo</v>
          </cell>
        </row>
        <row r="50">
          <cell r="A50">
            <v>36</v>
          </cell>
          <cell r="B50" t="str">
            <v>Significativo</v>
          </cell>
        </row>
        <row r="51">
          <cell r="A51">
            <v>37</v>
          </cell>
          <cell r="B51" t="str">
            <v>Significativo</v>
          </cell>
        </row>
        <row r="52">
          <cell r="A52">
            <v>38</v>
          </cell>
          <cell r="B52" t="str">
            <v>Significativo</v>
          </cell>
        </row>
        <row r="53">
          <cell r="A53">
            <v>39</v>
          </cell>
          <cell r="B53" t="str">
            <v>Significativo</v>
          </cell>
        </row>
        <row r="54">
          <cell r="A54">
            <v>40</v>
          </cell>
          <cell r="B54" t="str">
            <v>Significativo</v>
          </cell>
        </row>
        <row r="55">
          <cell r="A55">
            <v>41</v>
          </cell>
          <cell r="B55" t="str">
            <v>Significativo</v>
          </cell>
        </row>
        <row r="56">
          <cell r="A56">
            <v>42</v>
          </cell>
          <cell r="B56" t="str">
            <v>Significativo</v>
          </cell>
        </row>
        <row r="57">
          <cell r="A57">
            <v>43</v>
          </cell>
          <cell r="B57" t="str">
            <v>Significativo</v>
          </cell>
        </row>
        <row r="58">
          <cell r="A58">
            <v>44</v>
          </cell>
          <cell r="B58" t="str">
            <v>Significativo</v>
          </cell>
        </row>
        <row r="59">
          <cell r="A59">
            <v>45</v>
          </cell>
          <cell r="B59" t="str">
            <v>Significativo</v>
          </cell>
        </row>
        <row r="60">
          <cell r="A60">
            <v>46</v>
          </cell>
          <cell r="B60" t="str">
            <v>Significativo</v>
          </cell>
        </row>
        <row r="61">
          <cell r="A61">
            <v>47</v>
          </cell>
          <cell r="B61" t="str">
            <v>Significativo</v>
          </cell>
        </row>
        <row r="62">
          <cell r="A62">
            <v>48</v>
          </cell>
          <cell r="B62" t="str">
            <v>Significativo</v>
          </cell>
        </row>
        <row r="63">
          <cell r="A63">
            <v>49</v>
          </cell>
          <cell r="B63" t="str">
            <v>Significativo</v>
          </cell>
        </row>
        <row r="64">
          <cell r="A64">
            <v>50</v>
          </cell>
          <cell r="B64" t="str">
            <v>Significativo</v>
          </cell>
        </row>
        <row r="65">
          <cell r="A65">
            <v>51</v>
          </cell>
          <cell r="B65" t="str">
            <v>Significativo</v>
          </cell>
        </row>
        <row r="66">
          <cell r="A66">
            <v>52</v>
          </cell>
          <cell r="B66" t="str">
            <v>Significativo</v>
          </cell>
        </row>
        <row r="67">
          <cell r="A67">
            <v>53</v>
          </cell>
          <cell r="B67" t="str">
            <v>Significativo</v>
          </cell>
        </row>
        <row r="68">
          <cell r="A68">
            <v>54</v>
          </cell>
          <cell r="B68" t="str">
            <v>Significativo</v>
          </cell>
        </row>
        <row r="69">
          <cell r="A69">
            <v>55</v>
          </cell>
          <cell r="B69" t="str">
            <v>Significativo</v>
          </cell>
        </row>
        <row r="70">
          <cell r="A70">
            <v>56</v>
          </cell>
          <cell r="B70" t="str">
            <v>Significativo</v>
          </cell>
        </row>
        <row r="71">
          <cell r="A71">
            <v>57</v>
          </cell>
          <cell r="B71" t="str">
            <v>Significativo</v>
          </cell>
        </row>
        <row r="72">
          <cell r="A72">
            <v>58</v>
          </cell>
          <cell r="B72" t="str">
            <v>Significativo</v>
          </cell>
        </row>
        <row r="73">
          <cell r="A73">
            <v>59</v>
          </cell>
          <cell r="B73" t="str">
            <v>Significativo</v>
          </cell>
        </row>
        <row r="74">
          <cell r="A74">
            <v>60</v>
          </cell>
          <cell r="B74" t="str">
            <v>Significativo</v>
          </cell>
        </row>
        <row r="75">
          <cell r="A75">
            <v>61</v>
          </cell>
          <cell r="B75" t="str">
            <v>Significativo</v>
          </cell>
        </row>
        <row r="76">
          <cell r="A76">
            <v>62</v>
          </cell>
          <cell r="B76" t="str">
            <v>Significativo</v>
          </cell>
        </row>
        <row r="77">
          <cell r="A77">
            <v>63</v>
          </cell>
          <cell r="B77" t="str">
            <v>Significativo</v>
          </cell>
        </row>
        <row r="78">
          <cell r="A78">
            <v>64</v>
          </cell>
          <cell r="B78" t="str">
            <v>Significativo</v>
          </cell>
        </row>
        <row r="79">
          <cell r="A79">
            <v>65</v>
          </cell>
          <cell r="B79" t="str">
            <v>Significativo</v>
          </cell>
        </row>
        <row r="80">
          <cell r="A80">
            <v>66</v>
          </cell>
          <cell r="B80" t="str">
            <v>Significativo</v>
          </cell>
        </row>
        <row r="81">
          <cell r="A81">
            <v>67</v>
          </cell>
          <cell r="B81" t="str">
            <v>Significativo</v>
          </cell>
        </row>
        <row r="82">
          <cell r="A82">
            <v>68</v>
          </cell>
          <cell r="B82" t="str">
            <v>Significativo</v>
          </cell>
        </row>
        <row r="83">
          <cell r="A83">
            <v>69</v>
          </cell>
          <cell r="B83" t="str">
            <v>Significativo</v>
          </cell>
        </row>
        <row r="84">
          <cell r="A84">
            <v>70</v>
          </cell>
          <cell r="B84" t="str">
            <v>Significativo</v>
          </cell>
        </row>
        <row r="85">
          <cell r="A85">
            <v>71</v>
          </cell>
          <cell r="B85" t="str">
            <v>Significativo</v>
          </cell>
        </row>
        <row r="86">
          <cell r="A86">
            <v>72</v>
          </cell>
          <cell r="B86" t="str">
            <v>Significativo</v>
          </cell>
        </row>
        <row r="87">
          <cell r="A87">
            <v>73</v>
          </cell>
          <cell r="B87" t="str">
            <v>Significativo</v>
          </cell>
        </row>
        <row r="88">
          <cell r="A88">
            <v>74</v>
          </cell>
          <cell r="B88" t="str">
            <v>Significativo</v>
          </cell>
        </row>
        <row r="89">
          <cell r="A89">
            <v>75</v>
          </cell>
          <cell r="B89" t="str">
            <v>Significativo</v>
          </cell>
        </row>
        <row r="90">
          <cell r="A90">
            <v>76</v>
          </cell>
          <cell r="B90" t="str">
            <v>Significativo</v>
          </cell>
        </row>
        <row r="91">
          <cell r="A91">
            <v>77</v>
          </cell>
          <cell r="B91" t="str">
            <v>Significativo</v>
          </cell>
        </row>
        <row r="92">
          <cell r="A92">
            <v>78</v>
          </cell>
          <cell r="B92" t="str">
            <v>Significativo</v>
          </cell>
        </row>
        <row r="93">
          <cell r="A93">
            <v>79</v>
          </cell>
          <cell r="B93" t="str">
            <v>Significativo</v>
          </cell>
        </row>
        <row r="94">
          <cell r="A94">
            <v>80</v>
          </cell>
          <cell r="B94" t="str">
            <v>Significativo</v>
          </cell>
        </row>
        <row r="95">
          <cell r="A95">
            <v>81</v>
          </cell>
          <cell r="B95" t="str">
            <v>Significativo</v>
          </cell>
        </row>
        <row r="96">
          <cell r="A96">
            <v>82</v>
          </cell>
          <cell r="B96" t="str">
            <v>Significativo</v>
          </cell>
        </row>
        <row r="97">
          <cell r="A97">
            <v>83</v>
          </cell>
          <cell r="B97" t="str">
            <v>Significativo</v>
          </cell>
        </row>
        <row r="98">
          <cell r="A98">
            <v>84</v>
          </cell>
          <cell r="B98" t="str">
            <v>Significativo</v>
          </cell>
        </row>
        <row r="99">
          <cell r="A99">
            <v>85</v>
          </cell>
          <cell r="B99" t="str">
            <v>Significativo</v>
          </cell>
        </row>
        <row r="100">
          <cell r="A100">
            <v>86</v>
          </cell>
          <cell r="B100" t="str">
            <v>Significativo</v>
          </cell>
        </row>
        <row r="101">
          <cell r="A101">
            <v>87</v>
          </cell>
          <cell r="B101" t="str">
            <v>Significativo</v>
          </cell>
        </row>
        <row r="102">
          <cell r="A102">
            <v>88</v>
          </cell>
          <cell r="B102" t="str">
            <v>Significativo</v>
          </cell>
        </row>
        <row r="103">
          <cell r="A103">
            <v>89</v>
          </cell>
          <cell r="B103" t="str">
            <v>Significativo</v>
          </cell>
        </row>
        <row r="104">
          <cell r="A104">
            <v>90</v>
          </cell>
          <cell r="B104" t="str">
            <v>Significativo</v>
          </cell>
        </row>
        <row r="105">
          <cell r="A105">
            <v>91</v>
          </cell>
          <cell r="B105" t="str">
            <v>Significativo</v>
          </cell>
        </row>
        <row r="106">
          <cell r="A106">
            <v>92</v>
          </cell>
          <cell r="B106" t="str">
            <v>Significativo</v>
          </cell>
        </row>
        <row r="107">
          <cell r="A107">
            <v>93</v>
          </cell>
          <cell r="B107" t="str">
            <v>Significativo</v>
          </cell>
        </row>
        <row r="108">
          <cell r="A108">
            <v>94</v>
          </cell>
          <cell r="B108" t="str">
            <v>Significativo</v>
          </cell>
        </row>
        <row r="109">
          <cell r="A109">
            <v>95</v>
          </cell>
          <cell r="B109" t="str">
            <v>Significativo</v>
          </cell>
        </row>
        <row r="110">
          <cell r="A110">
            <v>96</v>
          </cell>
          <cell r="B110" t="str">
            <v>Significativo</v>
          </cell>
        </row>
        <row r="111">
          <cell r="A111">
            <v>97</v>
          </cell>
          <cell r="B111" t="str">
            <v>Significativo</v>
          </cell>
        </row>
        <row r="112">
          <cell r="A112">
            <v>98</v>
          </cell>
          <cell r="B112" t="str">
            <v>Significativo</v>
          </cell>
        </row>
        <row r="113">
          <cell r="A113">
            <v>99</v>
          </cell>
          <cell r="B113" t="str">
            <v>Significativo</v>
          </cell>
        </row>
        <row r="114">
          <cell r="A114">
            <v>100</v>
          </cell>
          <cell r="B114" t="str">
            <v>Significativo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AEIA-"/>
      <sheetName val="Calculo"/>
      <sheetName val="Seguimiento 2020-1"/>
    </sheetNames>
    <sheetDataSet>
      <sheetData sheetId="1">
        <row r="3">
          <cell r="G3" t="str">
            <v>Baja</v>
          </cell>
          <cell r="H3">
            <v>1</v>
          </cell>
        </row>
        <row r="4">
          <cell r="G4" t="str">
            <v>Media</v>
          </cell>
          <cell r="H4">
            <v>5</v>
          </cell>
        </row>
        <row r="5">
          <cell r="G5" t="str">
            <v>Alta</v>
          </cell>
          <cell r="H5">
            <v>10</v>
          </cell>
        </row>
        <row r="8">
          <cell r="A8" t="str">
            <v>Puntual</v>
          </cell>
          <cell r="B8">
            <v>1</v>
          </cell>
          <cell r="D8" t="str">
            <v>Reversible</v>
          </cell>
          <cell r="E8">
            <v>1</v>
          </cell>
          <cell r="G8" t="str">
            <v>Baja</v>
          </cell>
          <cell r="H8">
            <v>1</v>
          </cell>
        </row>
        <row r="9">
          <cell r="A9" t="str">
            <v>Local</v>
          </cell>
          <cell r="B9">
            <v>5</v>
          </cell>
          <cell r="D9" t="str">
            <v>Recuperable</v>
          </cell>
          <cell r="E9">
            <v>5</v>
          </cell>
          <cell r="G9" t="str">
            <v>Media</v>
          </cell>
          <cell r="H9">
            <v>5</v>
          </cell>
        </row>
        <row r="10">
          <cell r="A10" t="str">
            <v>Regional</v>
          </cell>
          <cell r="B10">
            <v>10</v>
          </cell>
          <cell r="D10" t="str">
            <v>Irrecuperable</v>
          </cell>
          <cell r="E10">
            <v>10</v>
          </cell>
          <cell r="G10" t="str">
            <v>Alta</v>
          </cell>
          <cell r="H10">
            <v>10</v>
          </cell>
        </row>
        <row r="14">
          <cell r="A14">
            <v>0</v>
          </cell>
          <cell r="B14" t="str">
            <v>No significativo</v>
          </cell>
        </row>
        <row r="15">
          <cell r="A15">
            <v>1</v>
          </cell>
          <cell r="B15" t="str">
            <v>No significativo</v>
          </cell>
        </row>
        <row r="16">
          <cell r="A16">
            <v>2</v>
          </cell>
          <cell r="B16" t="str">
            <v>No significativo</v>
          </cell>
        </row>
        <row r="17">
          <cell r="A17">
            <v>3</v>
          </cell>
          <cell r="B17" t="str">
            <v>No significativo</v>
          </cell>
        </row>
        <row r="18">
          <cell r="A18">
            <v>4</v>
          </cell>
          <cell r="B18" t="str">
            <v>No significativo</v>
          </cell>
        </row>
        <row r="19">
          <cell r="A19">
            <v>5</v>
          </cell>
          <cell r="B19" t="str">
            <v>No significativo</v>
          </cell>
        </row>
        <row r="20">
          <cell r="A20">
            <v>6</v>
          </cell>
          <cell r="B20" t="str">
            <v>No significativo</v>
          </cell>
        </row>
        <row r="21">
          <cell r="A21">
            <v>7</v>
          </cell>
          <cell r="B21" t="str">
            <v>No significativo</v>
          </cell>
        </row>
        <row r="22">
          <cell r="A22">
            <v>8</v>
          </cell>
          <cell r="B22" t="str">
            <v>No significativo</v>
          </cell>
        </row>
        <row r="23">
          <cell r="A23">
            <v>9</v>
          </cell>
          <cell r="B23" t="str">
            <v>No significativo</v>
          </cell>
        </row>
        <row r="24">
          <cell r="A24">
            <v>10</v>
          </cell>
          <cell r="B24" t="str">
            <v>No significativo</v>
          </cell>
        </row>
        <row r="25">
          <cell r="A25">
            <v>11</v>
          </cell>
          <cell r="B25" t="str">
            <v>No significativo</v>
          </cell>
        </row>
        <row r="26">
          <cell r="A26">
            <v>12</v>
          </cell>
          <cell r="B26" t="str">
            <v>No significativo</v>
          </cell>
        </row>
        <row r="27">
          <cell r="A27">
            <v>13</v>
          </cell>
          <cell r="B27" t="str">
            <v>No significativo</v>
          </cell>
        </row>
        <row r="28">
          <cell r="A28">
            <v>14</v>
          </cell>
          <cell r="B28" t="str">
            <v>No significativo</v>
          </cell>
        </row>
        <row r="29">
          <cell r="A29">
            <v>15</v>
          </cell>
          <cell r="B29" t="str">
            <v>No significativo</v>
          </cell>
        </row>
        <row r="30">
          <cell r="A30">
            <v>16</v>
          </cell>
          <cell r="B30" t="str">
            <v>No significativo</v>
          </cell>
        </row>
        <row r="31">
          <cell r="A31">
            <v>17</v>
          </cell>
          <cell r="B31" t="str">
            <v>No significativo</v>
          </cell>
        </row>
        <row r="32">
          <cell r="A32">
            <v>18</v>
          </cell>
          <cell r="B32" t="str">
            <v>No significativo</v>
          </cell>
        </row>
        <row r="33">
          <cell r="A33">
            <v>19</v>
          </cell>
          <cell r="B33" t="str">
            <v>No significativo</v>
          </cell>
        </row>
        <row r="34">
          <cell r="A34">
            <v>20</v>
          </cell>
          <cell r="B34" t="str">
            <v>No significativo</v>
          </cell>
        </row>
        <row r="35">
          <cell r="A35">
            <v>21</v>
          </cell>
          <cell r="B35" t="str">
            <v>No significativo</v>
          </cell>
        </row>
        <row r="36">
          <cell r="A36">
            <v>22</v>
          </cell>
          <cell r="B36" t="str">
            <v>No significativo</v>
          </cell>
        </row>
        <row r="37">
          <cell r="A37">
            <v>23</v>
          </cell>
          <cell r="B37" t="str">
            <v>No significativo</v>
          </cell>
        </row>
        <row r="38">
          <cell r="A38">
            <v>24</v>
          </cell>
          <cell r="B38" t="str">
            <v>No significativo</v>
          </cell>
        </row>
        <row r="39">
          <cell r="A39">
            <v>25</v>
          </cell>
          <cell r="B39" t="str">
            <v>No significativo</v>
          </cell>
        </row>
        <row r="40">
          <cell r="A40">
            <v>26</v>
          </cell>
          <cell r="B40" t="str">
            <v>No significativo</v>
          </cell>
        </row>
        <row r="41">
          <cell r="A41">
            <v>27</v>
          </cell>
          <cell r="B41" t="str">
            <v>No significativo</v>
          </cell>
        </row>
        <row r="42">
          <cell r="A42">
            <v>28</v>
          </cell>
          <cell r="B42" t="str">
            <v>No significativo</v>
          </cell>
        </row>
        <row r="43">
          <cell r="A43">
            <v>29</v>
          </cell>
          <cell r="B43" t="str">
            <v>No significativo</v>
          </cell>
        </row>
        <row r="44">
          <cell r="A44">
            <v>30</v>
          </cell>
          <cell r="B44" t="str">
            <v>No significativo</v>
          </cell>
        </row>
        <row r="45">
          <cell r="A45">
            <v>31</v>
          </cell>
          <cell r="B45" t="str">
            <v>Significativo</v>
          </cell>
        </row>
        <row r="46">
          <cell r="A46">
            <v>32</v>
          </cell>
          <cell r="B46" t="str">
            <v>Significativo</v>
          </cell>
        </row>
        <row r="47">
          <cell r="A47">
            <v>33</v>
          </cell>
          <cell r="B47" t="str">
            <v>Significativo</v>
          </cell>
        </row>
        <row r="48">
          <cell r="A48">
            <v>34</v>
          </cell>
          <cell r="B48" t="str">
            <v>Significativo</v>
          </cell>
        </row>
        <row r="49">
          <cell r="A49">
            <v>35</v>
          </cell>
          <cell r="B49" t="str">
            <v>Significativo</v>
          </cell>
        </row>
        <row r="50">
          <cell r="A50">
            <v>36</v>
          </cell>
          <cell r="B50" t="str">
            <v>Significativo</v>
          </cell>
        </row>
        <row r="51">
          <cell r="A51">
            <v>37</v>
          </cell>
          <cell r="B51" t="str">
            <v>Significativo</v>
          </cell>
        </row>
        <row r="52">
          <cell r="A52">
            <v>38</v>
          </cell>
          <cell r="B52" t="str">
            <v>Significativo</v>
          </cell>
        </row>
        <row r="53">
          <cell r="A53">
            <v>39</v>
          </cell>
          <cell r="B53" t="str">
            <v>Significativo</v>
          </cell>
        </row>
        <row r="54">
          <cell r="A54">
            <v>40</v>
          </cell>
          <cell r="B54" t="str">
            <v>Significativo</v>
          </cell>
        </row>
        <row r="55">
          <cell r="A55">
            <v>41</v>
          </cell>
          <cell r="B55" t="str">
            <v>Significativo</v>
          </cell>
        </row>
        <row r="56">
          <cell r="A56">
            <v>42</v>
          </cell>
          <cell r="B56" t="str">
            <v>Significativo</v>
          </cell>
        </row>
        <row r="57">
          <cell r="A57">
            <v>43</v>
          </cell>
          <cell r="B57" t="str">
            <v>Significativo</v>
          </cell>
        </row>
        <row r="58">
          <cell r="A58">
            <v>44</v>
          </cell>
          <cell r="B58" t="str">
            <v>Significativo</v>
          </cell>
        </row>
        <row r="59">
          <cell r="A59">
            <v>45</v>
          </cell>
          <cell r="B59" t="str">
            <v>Significativo</v>
          </cell>
        </row>
        <row r="60">
          <cell r="A60">
            <v>46</v>
          </cell>
          <cell r="B60" t="str">
            <v>Significativo</v>
          </cell>
        </row>
        <row r="61">
          <cell r="A61">
            <v>47</v>
          </cell>
          <cell r="B61" t="str">
            <v>Significativo</v>
          </cell>
        </row>
        <row r="62">
          <cell r="A62">
            <v>48</v>
          </cell>
          <cell r="B62" t="str">
            <v>Significativo</v>
          </cell>
        </row>
        <row r="63">
          <cell r="A63">
            <v>49</v>
          </cell>
          <cell r="B63" t="str">
            <v>Significativo</v>
          </cell>
        </row>
        <row r="64">
          <cell r="A64">
            <v>50</v>
          </cell>
          <cell r="B64" t="str">
            <v>Significativo</v>
          </cell>
        </row>
        <row r="65">
          <cell r="A65">
            <v>51</v>
          </cell>
          <cell r="B65" t="str">
            <v>Significativo</v>
          </cell>
        </row>
        <row r="66">
          <cell r="A66">
            <v>52</v>
          </cell>
          <cell r="B66" t="str">
            <v>Significativo</v>
          </cell>
        </row>
        <row r="67">
          <cell r="A67">
            <v>53</v>
          </cell>
          <cell r="B67" t="str">
            <v>Significativo</v>
          </cell>
        </row>
        <row r="68">
          <cell r="A68">
            <v>54</v>
          </cell>
          <cell r="B68" t="str">
            <v>Significativo</v>
          </cell>
        </row>
        <row r="69">
          <cell r="A69">
            <v>55</v>
          </cell>
          <cell r="B69" t="str">
            <v>Significativo</v>
          </cell>
        </row>
        <row r="70">
          <cell r="A70">
            <v>56</v>
          </cell>
          <cell r="B70" t="str">
            <v>Significativo</v>
          </cell>
        </row>
        <row r="71">
          <cell r="A71">
            <v>57</v>
          </cell>
          <cell r="B71" t="str">
            <v>Significativo</v>
          </cell>
        </row>
        <row r="72">
          <cell r="A72">
            <v>58</v>
          </cell>
          <cell r="B72" t="str">
            <v>Significativo</v>
          </cell>
        </row>
        <row r="73">
          <cell r="A73">
            <v>59</v>
          </cell>
          <cell r="B73" t="str">
            <v>Significativo</v>
          </cell>
        </row>
        <row r="74">
          <cell r="A74">
            <v>60</v>
          </cell>
          <cell r="B74" t="str">
            <v>Significativo</v>
          </cell>
        </row>
        <row r="75">
          <cell r="A75">
            <v>61</v>
          </cell>
          <cell r="B75" t="str">
            <v>Significativo</v>
          </cell>
        </row>
        <row r="76">
          <cell r="A76">
            <v>62</v>
          </cell>
          <cell r="B76" t="str">
            <v>Significativo</v>
          </cell>
        </row>
        <row r="77">
          <cell r="A77">
            <v>63</v>
          </cell>
          <cell r="B77" t="str">
            <v>Significativo</v>
          </cell>
        </row>
        <row r="78">
          <cell r="A78">
            <v>64</v>
          </cell>
          <cell r="B78" t="str">
            <v>Significativo</v>
          </cell>
        </row>
        <row r="79">
          <cell r="A79">
            <v>65</v>
          </cell>
          <cell r="B79" t="str">
            <v>Significativo</v>
          </cell>
        </row>
        <row r="80">
          <cell r="A80">
            <v>66</v>
          </cell>
          <cell r="B80" t="str">
            <v>Significativo</v>
          </cell>
        </row>
        <row r="81">
          <cell r="A81">
            <v>67</v>
          </cell>
          <cell r="B81" t="str">
            <v>Significativo</v>
          </cell>
        </row>
        <row r="82">
          <cell r="A82">
            <v>68</v>
          </cell>
          <cell r="B82" t="str">
            <v>Significativo</v>
          </cell>
        </row>
        <row r="83">
          <cell r="A83">
            <v>69</v>
          </cell>
          <cell r="B83" t="str">
            <v>Significativo</v>
          </cell>
        </row>
        <row r="84">
          <cell r="A84">
            <v>70</v>
          </cell>
          <cell r="B84" t="str">
            <v>Significativo</v>
          </cell>
        </row>
        <row r="85">
          <cell r="A85">
            <v>71</v>
          </cell>
          <cell r="B85" t="str">
            <v>Significativo</v>
          </cell>
        </row>
        <row r="86">
          <cell r="A86">
            <v>72</v>
          </cell>
          <cell r="B86" t="str">
            <v>Significativo</v>
          </cell>
        </row>
        <row r="87">
          <cell r="A87">
            <v>73</v>
          </cell>
          <cell r="B87" t="str">
            <v>Significativo</v>
          </cell>
        </row>
        <row r="88">
          <cell r="A88">
            <v>74</v>
          </cell>
          <cell r="B88" t="str">
            <v>Significativo</v>
          </cell>
        </row>
        <row r="89">
          <cell r="A89">
            <v>75</v>
          </cell>
          <cell r="B89" t="str">
            <v>Significativo</v>
          </cell>
        </row>
        <row r="90">
          <cell r="A90">
            <v>76</v>
          </cell>
          <cell r="B90" t="str">
            <v>Significativo</v>
          </cell>
        </row>
        <row r="91">
          <cell r="A91">
            <v>77</v>
          </cell>
          <cell r="B91" t="str">
            <v>Significativo</v>
          </cell>
        </row>
        <row r="92">
          <cell r="A92">
            <v>78</v>
          </cell>
          <cell r="B92" t="str">
            <v>Significativo</v>
          </cell>
        </row>
        <row r="93">
          <cell r="A93">
            <v>79</v>
          </cell>
          <cell r="B93" t="str">
            <v>Significativo</v>
          </cell>
        </row>
        <row r="94">
          <cell r="A94">
            <v>80</v>
          </cell>
          <cell r="B94" t="str">
            <v>Significativo</v>
          </cell>
        </row>
        <row r="95">
          <cell r="A95">
            <v>81</v>
          </cell>
          <cell r="B95" t="str">
            <v>Significativo</v>
          </cell>
        </row>
        <row r="96">
          <cell r="A96">
            <v>82</v>
          </cell>
          <cell r="B96" t="str">
            <v>Significativo</v>
          </cell>
        </row>
        <row r="97">
          <cell r="A97">
            <v>83</v>
          </cell>
          <cell r="B97" t="str">
            <v>Significativo</v>
          </cell>
        </row>
        <row r="98">
          <cell r="A98">
            <v>84</v>
          </cell>
          <cell r="B98" t="str">
            <v>Significativo</v>
          </cell>
        </row>
        <row r="99">
          <cell r="A99">
            <v>85</v>
          </cell>
          <cell r="B99" t="str">
            <v>Significativo</v>
          </cell>
        </row>
        <row r="100">
          <cell r="A100">
            <v>86</v>
          </cell>
          <cell r="B100" t="str">
            <v>Significativo</v>
          </cell>
        </row>
        <row r="101">
          <cell r="A101">
            <v>87</v>
          </cell>
          <cell r="B101" t="str">
            <v>Significativo</v>
          </cell>
        </row>
        <row r="102">
          <cell r="A102">
            <v>88</v>
          </cell>
          <cell r="B102" t="str">
            <v>Significativo</v>
          </cell>
        </row>
        <row r="103">
          <cell r="A103">
            <v>89</v>
          </cell>
          <cell r="B103" t="str">
            <v>Significativo</v>
          </cell>
        </row>
        <row r="104">
          <cell r="A104">
            <v>90</v>
          </cell>
          <cell r="B104" t="str">
            <v>Significativo</v>
          </cell>
        </row>
        <row r="105">
          <cell r="A105">
            <v>91</v>
          </cell>
          <cell r="B105" t="str">
            <v>Significativo</v>
          </cell>
        </row>
        <row r="106">
          <cell r="A106">
            <v>92</v>
          </cell>
          <cell r="B106" t="str">
            <v>Significativo</v>
          </cell>
        </row>
        <row r="107">
          <cell r="A107">
            <v>93</v>
          </cell>
          <cell r="B107" t="str">
            <v>Significativo</v>
          </cell>
        </row>
        <row r="108">
          <cell r="A108">
            <v>94</v>
          </cell>
          <cell r="B108" t="str">
            <v>Significativo</v>
          </cell>
        </row>
        <row r="109">
          <cell r="A109">
            <v>95</v>
          </cell>
          <cell r="B109" t="str">
            <v>Significativo</v>
          </cell>
        </row>
        <row r="110">
          <cell r="A110">
            <v>96</v>
          </cell>
          <cell r="B110" t="str">
            <v>Significativo</v>
          </cell>
        </row>
        <row r="111">
          <cell r="A111">
            <v>97</v>
          </cell>
          <cell r="B111" t="str">
            <v>Significativo</v>
          </cell>
        </row>
        <row r="112">
          <cell r="A112">
            <v>98</v>
          </cell>
          <cell r="B112" t="str">
            <v>Significativo</v>
          </cell>
        </row>
        <row r="113">
          <cell r="A113">
            <v>99</v>
          </cell>
          <cell r="B113" t="str">
            <v>Significativo</v>
          </cell>
        </row>
        <row r="114">
          <cell r="A114">
            <v>100</v>
          </cell>
          <cell r="B114" t="str">
            <v>Significativo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AC117"/>
  <sheetViews>
    <sheetView showGridLines="0" tabSelected="1" view="pageBreakPreview" zoomScale="70" zoomScaleNormal="70" zoomScaleSheetLayoutView="70" zoomScalePageLayoutView="50" workbookViewId="0" topLeftCell="I1">
      <selection activeCell="L93" sqref="L93:M93"/>
    </sheetView>
  </sheetViews>
  <sheetFormatPr defaultColWidth="11.421875" defaultRowHeight="15"/>
  <cols>
    <col min="1" max="4" width="46.00390625" style="25" customWidth="1"/>
    <col min="5" max="5" width="58.57421875" style="25" customWidth="1"/>
    <col min="6" max="6" width="12.421875" style="38" customWidth="1"/>
    <col min="7" max="7" width="14.28125" style="38" customWidth="1"/>
    <col min="8" max="8" width="13.140625" style="38" customWidth="1"/>
    <col min="9" max="9" width="30.28125" style="25" customWidth="1"/>
    <col min="10" max="10" width="66.57421875" style="25" customWidth="1"/>
    <col min="11" max="11" width="28.28125" style="25" customWidth="1"/>
    <col min="12" max="12" width="49.28125" style="25" customWidth="1"/>
    <col min="13" max="13" width="30.140625" style="25" bestFit="1" customWidth="1"/>
    <col min="14" max="14" width="22.00390625" style="25" bestFit="1" customWidth="1"/>
    <col min="15" max="21" width="7.28125" style="25" bestFit="1" customWidth="1"/>
    <col min="22" max="23" width="21.7109375" style="25" customWidth="1"/>
    <col min="24" max="24" width="89.8515625" style="25" customWidth="1"/>
    <col min="25" max="25" width="61.140625" style="25" customWidth="1"/>
    <col min="26" max="26" width="66.140625" style="25" customWidth="1"/>
    <col min="27" max="16384" width="11.421875" style="25" customWidth="1"/>
  </cols>
  <sheetData>
    <row r="1" spans="1:29" ht="105" customHeight="1">
      <c r="A1" s="306"/>
      <c r="B1" s="307"/>
      <c r="C1" s="307"/>
      <c r="D1" s="307"/>
      <c r="E1" s="308"/>
      <c r="F1" s="317" t="s">
        <v>119</v>
      </c>
      <c r="G1" s="318"/>
      <c r="H1" s="318"/>
      <c r="I1" s="318"/>
      <c r="J1" s="318"/>
      <c r="K1" s="318"/>
      <c r="L1" s="318"/>
      <c r="M1" s="318"/>
      <c r="N1" s="318"/>
      <c r="O1" s="318"/>
      <c r="P1" s="318"/>
      <c r="Q1" s="318"/>
      <c r="R1" s="318"/>
      <c r="S1" s="318"/>
      <c r="T1" s="318"/>
      <c r="U1" s="318"/>
      <c r="V1" s="318"/>
      <c r="W1" s="318"/>
      <c r="X1" s="319"/>
      <c r="Y1" s="323" t="s">
        <v>117</v>
      </c>
      <c r="Z1" s="315" t="s">
        <v>127</v>
      </c>
      <c r="AA1" s="19"/>
      <c r="AB1" s="19"/>
      <c r="AC1" s="19"/>
    </row>
    <row r="2" spans="1:29" ht="56.25" customHeight="1" thickBot="1">
      <c r="A2" s="309"/>
      <c r="B2" s="310"/>
      <c r="C2" s="310"/>
      <c r="D2" s="310"/>
      <c r="E2" s="311"/>
      <c r="F2" s="299" t="s">
        <v>18</v>
      </c>
      <c r="G2" s="300"/>
      <c r="H2" s="300"/>
      <c r="I2" s="300"/>
      <c r="J2" s="300"/>
      <c r="K2" s="300"/>
      <c r="L2" s="300"/>
      <c r="M2" s="300"/>
      <c r="N2" s="300"/>
      <c r="O2" s="300"/>
      <c r="P2" s="300"/>
      <c r="Q2" s="300"/>
      <c r="R2" s="300"/>
      <c r="S2" s="300"/>
      <c r="T2" s="300"/>
      <c r="U2" s="300"/>
      <c r="V2" s="300"/>
      <c r="W2" s="300"/>
      <c r="X2" s="301"/>
      <c r="Y2" s="258"/>
      <c r="Z2" s="316"/>
      <c r="AA2" s="338"/>
      <c r="AB2" s="339"/>
      <c r="AC2" s="19"/>
    </row>
    <row r="3" spans="1:29" ht="58.5" customHeight="1">
      <c r="A3" s="320" t="s">
        <v>21</v>
      </c>
      <c r="B3" s="320"/>
      <c r="C3" s="320"/>
      <c r="D3" s="320"/>
      <c r="E3" s="340">
        <v>44362</v>
      </c>
      <c r="F3" s="341"/>
      <c r="G3" s="341"/>
      <c r="H3" s="342"/>
      <c r="I3" s="312" t="s">
        <v>118</v>
      </c>
      <c r="J3" s="324" t="s">
        <v>288</v>
      </c>
      <c r="K3" s="325"/>
      <c r="L3" s="325"/>
      <c r="M3" s="325"/>
      <c r="N3" s="325"/>
      <c r="O3" s="325"/>
      <c r="P3" s="325"/>
      <c r="Q3" s="325"/>
      <c r="R3" s="325"/>
      <c r="S3" s="325"/>
      <c r="T3" s="325"/>
      <c r="U3" s="325"/>
      <c r="V3" s="325"/>
      <c r="W3" s="325"/>
      <c r="X3" s="325"/>
      <c r="Y3" s="325"/>
      <c r="Z3" s="326"/>
      <c r="AA3" s="6"/>
      <c r="AB3" s="16"/>
      <c r="AC3" s="19"/>
    </row>
    <row r="4" spans="1:29" ht="48.75" customHeight="1">
      <c r="A4" s="320" t="s">
        <v>19</v>
      </c>
      <c r="B4" s="320"/>
      <c r="C4" s="320"/>
      <c r="D4" s="320"/>
      <c r="E4" s="343">
        <v>44602</v>
      </c>
      <c r="F4" s="344"/>
      <c r="G4" s="344"/>
      <c r="H4" s="345"/>
      <c r="I4" s="313"/>
      <c r="J4" s="327"/>
      <c r="K4" s="328"/>
      <c r="L4" s="328"/>
      <c r="M4" s="328"/>
      <c r="N4" s="328"/>
      <c r="O4" s="328"/>
      <c r="P4" s="328"/>
      <c r="Q4" s="328"/>
      <c r="R4" s="328"/>
      <c r="S4" s="328"/>
      <c r="T4" s="328"/>
      <c r="U4" s="328"/>
      <c r="V4" s="328"/>
      <c r="W4" s="328"/>
      <c r="X4" s="328"/>
      <c r="Y4" s="328"/>
      <c r="Z4" s="329"/>
      <c r="AA4" s="6"/>
      <c r="AB4" s="16"/>
      <c r="AC4" s="19"/>
    </row>
    <row r="5" spans="1:29" ht="56.25" customHeight="1" thickBot="1">
      <c r="A5" s="320" t="s">
        <v>20</v>
      </c>
      <c r="B5" s="320"/>
      <c r="C5" s="320"/>
      <c r="D5" s="320"/>
      <c r="E5" s="346" t="s">
        <v>245</v>
      </c>
      <c r="F5" s="346"/>
      <c r="G5" s="346"/>
      <c r="H5" s="347"/>
      <c r="I5" s="314"/>
      <c r="J5" s="330"/>
      <c r="K5" s="331"/>
      <c r="L5" s="331"/>
      <c r="M5" s="331"/>
      <c r="N5" s="331"/>
      <c r="O5" s="331"/>
      <c r="P5" s="331"/>
      <c r="Q5" s="331"/>
      <c r="R5" s="331"/>
      <c r="S5" s="331"/>
      <c r="T5" s="331"/>
      <c r="U5" s="331"/>
      <c r="V5" s="331"/>
      <c r="W5" s="331"/>
      <c r="X5" s="331"/>
      <c r="Y5" s="331"/>
      <c r="Z5" s="332"/>
      <c r="AA5" s="6"/>
      <c r="AB5" s="16"/>
      <c r="AC5" s="19"/>
    </row>
    <row r="6" spans="1:29" ht="28.5" customHeight="1">
      <c r="A6" s="348" t="s">
        <v>128</v>
      </c>
      <c r="B6" s="41"/>
      <c r="C6" s="41"/>
      <c r="D6" s="41"/>
      <c r="E6" s="302" t="s">
        <v>145</v>
      </c>
      <c r="F6" s="303"/>
      <c r="G6" s="303"/>
      <c r="H6" s="303"/>
      <c r="I6" s="303"/>
      <c r="J6" s="303"/>
      <c r="K6" s="303"/>
      <c r="L6" s="303"/>
      <c r="M6" s="303"/>
      <c r="N6" s="303"/>
      <c r="O6" s="303"/>
      <c r="P6" s="303"/>
      <c r="Q6" s="303"/>
      <c r="R6" s="303"/>
      <c r="S6" s="303"/>
      <c r="T6" s="303"/>
      <c r="U6" s="303"/>
      <c r="V6" s="303"/>
      <c r="W6" s="303"/>
      <c r="X6" s="303"/>
      <c r="Y6" s="303"/>
      <c r="Z6" s="303"/>
      <c r="AA6" s="338"/>
      <c r="AB6" s="339"/>
      <c r="AC6" s="19"/>
    </row>
    <row r="7" spans="1:29" ht="30.75" customHeight="1" thickBot="1">
      <c r="A7" s="349"/>
      <c r="B7" s="41"/>
      <c r="C7" s="41"/>
      <c r="D7" s="41"/>
      <c r="E7" s="302"/>
      <c r="F7" s="303"/>
      <c r="G7" s="303"/>
      <c r="H7" s="303"/>
      <c r="I7" s="303"/>
      <c r="J7" s="303"/>
      <c r="K7" s="303"/>
      <c r="L7" s="303"/>
      <c r="M7" s="303"/>
      <c r="N7" s="303"/>
      <c r="O7" s="303"/>
      <c r="P7" s="303"/>
      <c r="Q7" s="303"/>
      <c r="R7" s="303"/>
      <c r="S7" s="303"/>
      <c r="T7" s="303"/>
      <c r="U7" s="303"/>
      <c r="V7" s="303"/>
      <c r="W7" s="303"/>
      <c r="X7" s="303"/>
      <c r="Y7" s="303"/>
      <c r="Z7" s="303"/>
      <c r="AA7" s="6"/>
      <c r="AB7" s="16"/>
      <c r="AC7" s="19"/>
    </row>
    <row r="8" spans="1:29" ht="27" customHeight="1">
      <c r="A8" s="337" t="s">
        <v>129</v>
      </c>
      <c r="B8" s="337" t="s">
        <v>180</v>
      </c>
      <c r="C8" s="337" t="s">
        <v>181</v>
      </c>
      <c r="D8" s="337" t="s">
        <v>173</v>
      </c>
      <c r="E8" s="294" t="s">
        <v>0</v>
      </c>
      <c r="F8" s="294" t="s">
        <v>22</v>
      </c>
      <c r="G8" s="294"/>
      <c r="H8" s="294"/>
      <c r="I8" s="304" t="s">
        <v>27</v>
      </c>
      <c r="J8" s="304"/>
      <c r="K8" s="294" t="s">
        <v>29</v>
      </c>
      <c r="L8" s="294"/>
      <c r="M8" s="294"/>
      <c r="N8" s="294" t="s">
        <v>30</v>
      </c>
      <c r="O8" s="294"/>
      <c r="P8" s="294"/>
      <c r="Q8" s="294"/>
      <c r="R8" s="294"/>
      <c r="S8" s="294"/>
      <c r="T8" s="294"/>
      <c r="U8" s="294"/>
      <c r="V8" s="294"/>
      <c r="W8" s="333" t="s">
        <v>133</v>
      </c>
      <c r="X8" s="334"/>
      <c r="Y8" s="292" t="s">
        <v>5</v>
      </c>
      <c r="Z8" s="321" t="s">
        <v>3</v>
      </c>
      <c r="AA8" s="19"/>
      <c r="AB8" s="19"/>
      <c r="AC8" s="19"/>
    </row>
    <row r="9" spans="1:26" ht="21.75" customHeight="1">
      <c r="A9" s="337"/>
      <c r="B9" s="337"/>
      <c r="C9" s="337"/>
      <c r="D9" s="337"/>
      <c r="E9" s="293"/>
      <c r="F9" s="293"/>
      <c r="G9" s="293"/>
      <c r="H9" s="293"/>
      <c r="I9" s="305"/>
      <c r="J9" s="305"/>
      <c r="K9" s="293"/>
      <c r="L9" s="293"/>
      <c r="M9" s="293"/>
      <c r="N9" s="293"/>
      <c r="O9" s="293"/>
      <c r="P9" s="293"/>
      <c r="Q9" s="293"/>
      <c r="R9" s="293"/>
      <c r="S9" s="293"/>
      <c r="T9" s="293"/>
      <c r="U9" s="293"/>
      <c r="V9" s="293"/>
      <c r="W9" s="335"/>
      <c r="X9" s="336"/>
      <c r="Y9" s="293"/>
      <c r="Z9" s="322"/>
    </row>
    <row r="10" spans="1:26" ht="159.75" customHeight="1">
      <c r="A10" s="294"/>
      <c r="B10" s="294"/>
      <c r="C10" s="294"/>
      <c r="D10" s="294"/>
      <c r="E10" s="293"/>
      <c r="F10" s="42" t="s">
        <v>23</v>
      </c>
      <c r="G10" s="42" t="s">
        <v>24</v>
      </c>
      <c r="H10" s="42" t="s">
        <v>25</v>
      </c>
      <c r="I10" s="42" t="s">
        <v>27</v>
      </c>
      <c r="J10" s="42" t="s">
        <v>4</v>
      </c>
      <c r="K10" s="42" t="s">
        <v>79</v>
      </c>
      <c r="L10" s="42" t="s">
        <v>28</v>
      </c>
      <c r="M10" s="42" t="s">
        <v>26</v>
      </c>
      <c r="N10" s="42" t="s">
        <v>1</v>
      </c>
      <c r="O10" s="43" t="s">
        <v>32</v>
      </c>
      <c r="P10" s="43" t="s">
        <v>31</v>
      </c>
      <c r="Q10" s="43" t="s">
        <v>33</v>
      </c>
      <c r="R10" s="43" t="s">
        <v>34</v>
      </c>
      <c r="S10" s="43" t="s">
        <v>35</v>
      </c>
      <c r="T10" s="43" t="s">
        <v>36</v>
      </c>
      <c r="U10" s="43" t="s">
        <v>17</v>
      </c>
      <c r="V10" s="42" t="s">
        <v>2</v>
      </c>
      <c r="W10" s="42" t="s">
        <v>134</v>
      </c>
      <c r="X10" s="42" t="s">
        <v>133</v>
      </c>
      <c r="Y10" s="293"/>
      <c r="Z10" s="322"/>
    </row>
    <row r="11" spans="1:26" ht="162">
      <c r="A11" s="258" t="s">
        <v>43</v>
      </c>
      <c r="B11" s="267" t="s">
        <v>242</v>
      </c>
      <c r="C11" s="353" t="s">
        <v>392</v>
      </c>
      <c r="D11" s="44"/>
      <c r="E11" s="17" t="s">
        <v>169</v>
      </c>
      <c r="F11" s="39" t="s">
        <v>110</v>
      </c>
      <c r="G11" s="39"/>
      <c r="H11" s="39"/>
      <c r="I11" s="17" t="s">
        <v>154</v>
      </c>
      <c r="J11" s="27" t="s">
        <v>243</v>
      </c>
      <c r="K11" s="17" t="s">
        <v>155</v>
      </c>
      <c r="L11" s="17" t="s">
        <v>156</v>
      </c>
      <c r="M11" s="17" t="s">
        <v>78</v>
      </c>
      <c r="N11" s="45" t="s">
        <v>157</v>
      </c>
      <c r="O11" s="46" t="s">
        <v>8</v>
      </c>
      <c r="P11" s="46" t="s">
        <v>8</v>
      </c>
      <c r="Q11" s="46" t="s">
        <v>8</v>
      </c>
      <c r="R11" s="46" t="s">
        <v>14</v>
      </c>
      <c r="S11" s="46" t="s">
        <v>12</v>
      </c>
      <c r="T11" s="46" t="s">
        <v>8</v>
      </c>
      <c r="U11" s="59">
        <f aca="true" t="shared" si="0" ref="U11:U29">VLOOKUP($O11,PROBABILIDAD,2,FALSE)+VLOOKUP($P11,DURACION,2,FALSE)+VLOOKUP($Q11,MAGNITUD,2,FALSE)+VLOOKUP($R11,IINFLUENCIA,2,FALSE)+VLOOKUP($S11,RECUPERABILIDAD,2,FALSE)+VLOOKUP($T11,IIMPORTANCIA,2,0)</f>
        <v>60</v>
      </c>
      <c r="V11" s="48" t="str">
        <f aca="true" t="shared" si="1" ref="V11:V29">VLOOKUP($U11,Significancia,2,FALSE)</f>
        <v>Significativo</v>
      </c>
      <c r="W11" s="49">
        <v>44370</v>
      </c>
      <c r="X11" s="17" t="s">
        <v>244</v>
      </c>
      <c r="Y11" s="17" t="s">
        <v>158</v>
      </c>
      <c r="Z11" s="17" t="s">
        <v>178</v>
      </c>
    </row>
    <row r="12" spans="1:26" ht="90">
      <c r="A12" s="259"/>
      <c r="B12" s="268"/>
      <c r="C12" s="353"/>
      <c r="D12" s="261" t="s">
        <v>292</v>
      </c>
      <c r="E12" s="264" t="s">
        <v>543</v>
      </c>
      <c r="F12" s="76"/>
      <c r="G12" s="76"/>
      <c r="H12" s="76" t="s">
        <v>110</v>
      </c>
      <c r="I12" s="77" t="s">
        <v>61</v>
      </c>
      <c r="J12" s="85" t="s">
        <v>544</v>
      </c>
      <c r="K12" s="78" t="s">
        <v>65</v>
      </c>
      <c r="L12" s="78" t="s">
        <v>545</v>
      </c>
      <c r="M12" s="78" t="s">
        <v>73</v>
      </c>
      <c r="N12" s="189" t="s">
        <v>81</v>
      </c>
      <c r="O12" s="80" t="s">
        <v>8</v>
      </c>
      <c r="P12" s="80" t="s">
        <v>7</v>
      </c>
      <c r="Q12" s="80" t="s">
        <v>7</v>
      </c>
      <c r="R12" s="80" t="s">
        <v>9</v>
      </c>
      <c r="S12" s="80" t="s">
        <v>15</v>
      </c>
      <c r="T12" s="80" t="s">
        <v>8</v>
      </c>
      <c r="U12" s="185">
        <f>VLOOKUP($O12,PROBABILIDAD,2,FALSE)+VLOOKUP($P12,DURACION,2,FALSE)+VLOOKUP($Q12,magn,2,FALSE)+VLOOKUP($R12,inf,2,FALSE)+VLOOKUP($S12,recu,2,FALSE)+VLOOKUP($T12,impor,2,0)</f>
        <v>32</v>
      </c>
      <c r="V12" s="186" t="str">
        <f>VLOOKUP($U12,Significancia,2,FALSE)</f>
        <v>Significativo</v>
      </c>
      <c r="W12" s="49">
        <v>44370</v>
      </c>
      <c r="X12" s="81" t="s">
        <v>546</v>
      </c>
      <c r="Y12" s="81" t="s">
        <v>547</v>
      </c>
      <c r="Z12" s="188" t="s">
        <v>548</v>
      </c>
    </row>
    <row r="13" spans="1:26" ht="120">
      <c r="A13" s="259"/>
      <c r="B13" s="268"/>
      <c r="C13" s="353"/>
      <c r="D13" s="262"/>
      <c r="E13" s="265"/>
      <c r="F13" s="76"/>
      <c r="G13" s="76"/>
      <c r="H13" s="76" t="s">
        <v>110</v>
      </c>
      <c r="I13" s="264" t="s">
        <v>59</v>
      </c>
      <c r="J13" s="85" t="s">
        <v>549</v>
      </c>
      <c r="K13" s="78" t="s">
        <v>66</v>
      </c>
      <c r="L13" s="78" t="s">
        <v>550</v>
      </c>
      <c r="M13" s="78" t="s">
        <v>75</v>
      </c>
      <c r="N13" s="189" t="s">
        <v>81</v>
      </c>
      <c r="O13" s="80" t="s">
        <v>8</v>
      </c>
      <c r="P13" s="80" t="s">
        <v>7</v>
      </c>
      <c r="Q13" s="80" t="s">
        <v>7</v>
      </c>
      <c r="R13" s="80" t="s">
        <v>9</v>
      </c>
      <c r="S13" s="80" t="s">
        <v>15</v>
      </c>
      <c r="T13" s="80" t="s">
        <v>8</v>
      </c>
      <c r="U13" s="185">
        <f>VLOOKUP($O13,PROBABILIDAD,2,FALSE)+VLOOKUP($P13,DURACION,2,FALSE)+VLOOKUP($Q13,magn,2,FALSE)+VLOOKUP($R13,inf,2,FALSE)+VLOOKUP($S13,recu,2,FALSE)+VLOOKUP($T13,impor,2,0)</f>
        <v>32</v>
      </c>
      <c r="V13" s="186" t="str">
        <f>VLOOKUP($U13,Significancia,2,FALSE)</f>
        <v>Significativo</v>
      </c>
      <c r="W13" s="49">
        <v>44370</v>
      </c>
      <c r="X13" s="81" t="s">
        <v>551</v>
      </c>
      <c r="Y13" s="81" t="s">
        <v>552</v>
      </c>
      <c r="Z13" s="188" t="s">
        <v>553</v>
      </c>
    </row>
    <row r="14" spans="1:26" ht="120">
      <c r="A14" s="260"/>
      <c r="B14" s="268"/>
      <c r="C14" s="353"/>
      <c r="D14" s="263"/>
      <c r="E14" s="266"/>
      <c r="F14" s="76"/>
      <c r="G14" s="76"/>
      <c r="H14" s="76" t="s">
        <v>110</v>
      </c>
      <c r="I14" s="265"/>
      <c r="J14" s="85" t="s">
        <v>554</v>
      </c>
      <c r="K14" s="78" t="s">
        <v>66</v>
      </c>
      <c r="L14" s="78" t="s">
        <v>555</v>
      </c>
      <c r="M14" s="78" t="s">
        <v>75</v>
      </c>
      <c r="N14" s="189" t="s">
        <v>81</v>
      </c>
      <c r="O14" s="80" t="s">
        <v>8</v>
      </c>
      <c r="P14" s="80" t="s">
        <v>7</v>
      </c>
      <c r="Q14" s="80" t="s">
        <v>7</v>
      </c>
      <c r="R14" s="80" t="s">
        <v>9</v>
      </c>
      <c r="S14" s="80" t="s">
        <v>15</v>
      </c>
      <c r="T14" s="80" t="s">
        <v>8</v>
      </c>
      <c r="U14" s="185">
        <f>VLOOKUP($O14,PROBABILIDAD,2,FALSE)+VLOOKUP($P14,DURACION,2,FALSE)+VLOOKUP($Q14,magn,2,FALSE)+VLOOKUP($R14,inf,2,FALSE)+VLOOKUP($S14,recu,2,FALSE)+VLOOKUP($T14,impor,2,0)</f>
        <v>32</v>
      </c>
      <c r="V14" s="186" t="str">
        <f>VLOOKUP($U14,Significancia,2,FALSE)</f>
        <v>Significativo</v>
      </c>
      <c r="W14" s="49">
        <v>44370</v>
      </c>
      <c r="X14" s="81" t="s">
        <v>551</v>
      </c>
      <c r="Y14" s="81" t="s">
        <v>552</v>
      </c>
      <c r="Z14" s="188" t="s">
        <v>553</v>
      </c>
    </row>
    <row r="15" spans="1:26" ht="186.75" customHeight="1">
      <c r="A15" s="258" t="s">
        <v>43</v>
      </c>
      <c r="B15" s="268"/>
      <c r="C15" s="353"/>
      <c r="D15" s="270" t="s">
        <v>231</v>
      </c>
      <c r="E15" s="17" t="s">
        <v>246</v>
      </c>
      <c r="F15" s="39" t="s">
        <v>110</v>
      </c>
      <c r="G15" s="39"/>
      <c r="H15" s="39"/>
      <c r="I15" s="17" t="s">
        <v>160</v>
      </c>
      <c r="J15" s="27" t="s">
        <v>275</v>
      </c>
      <c r="K15" s="17" t="s">
        <v>155</v>
      </c>
      <c r="L15" s="27" t="s">
        <v>161</v>
      </c>
      <c r="M15" s="17" t="s">
        <v>78</v>
      </c>
      <c r="N15" s="45" t="s">
        <v>157</v>
      </c>
      <c r="O15" s="46" t="s">
        <v>8</v>
      </c>
      <c r="P15" s="46" t="s">
        <v>7</v>
      </c>
      <c r="Q15" s="46" t="s">
        <v>8</v>
      </c>
      <c r="R15" s="46" t="s">
        <v>9</v>
      </c>
      <c r="S15" s="46" t="s">
        <v>12</v>
      </c>
      <c r="T15" s="46" t="s">
        <v>8</v>
      </c>
      <c r="U15" s="59">
        <f t="shared" si="0"/>
        <v>46</v>
      </c>
      <c r="V15" s="48" t="str">
        <f t="shared" si="1"/>
        <v>Significativo</v>
      </c>
      <c r="W15" s="49">
        <v>44370</v>
      </c>
      <c r="X15" s="17" t="s">
        <v>162</v>
      </c>
      <c r="Y15" s="17" t="s">
        <v>158</v>
      </c>
      <c r="Z15" s="17" t="s">
        <v>178</v>
      </c>
    </row>
    <row r="16" spans="1:26" ht="182.25" customHeight="1">
      <c r="A16" s="259"/>
      <c r="B16" s="268"/>
      <c r="C16" s="353"/>
      <c r="D16" s="271"/>
      <c r="E16" s="273" t="s">
        <v>247</v>
      </c>
      <c r="F16" s="39" t="s">
        <v>110</v>
      </c>
      <c r="G16" s="39"/>
      <c r="H16" s="39"/>
      <c r="I16" s="17" t="s">
        <v>160</v>
      </c>
      <c r="J16" s="27" t="s">
        <v>163</v>
      </c>
      <c r="K16" s="17" t="s">
        <v>155</v>
      </c>
      <c r="L16" s="27" t="s">
        <v>274</v>
      </c>
      <c r="M16" s="17" t="s">
        <v>78</v>
      </c>
      <c r="N16" s="45" t="s">
        <v>157</v>
      </c>
      <c r="O16" s="46" t="s">
        <v>8</v>
      </c>
      <c r="P16" s="46" t="s">
        <v>7</v>
      </c>
      <c r="Q16" s="46" t="s">
        <v>8</v>
      </c>
      <c r="R16" s="46" t="s">
        <v>9</v>
      </c>
      <c r="S16" s="46" t="s">
        <v>12</v>
      </c>
      <c r="T16" s="46" t="s">
        <v>8</v>
      </c>
      <c r="U16" s="59">
        <f t="shared" si="0"/>
        <v>46</v>
      </c>
      <c r="V16" s="48" t="str">
        <f t="shared" si="1"/>
        <v>Significativo</v>
      </c>
      <c r="W16" s="49">
        <v>44370</v>
      </c>
      <c r="X16" s="17" t="s">
        <v>162</v>
      </c>
      <c r="Y16" s="17" t="s">
        <v>158</v>
      </c>
      <c r="Z16" s="17" t="s">
        <v>178</v>
      </c>
    </row>
    <row r="17" spans="1:26" ht="182.25" customHeight="1">
      <c r="A17" s="259"/>
      <c r="B17" s="268"/>
      <c r="C17" s="353"/>
      <c r="D17" s="271"/>
      <c r="E17" s="274"/>
      <c r="F17" s="39" t="s">
        <v>110</v>
      </c>
      <c r="G17" s="39"/>
      <c r="H17" s="39"/>
      <c r="I17" s="17" t="s">
        <v>63</v>
      </c>
      <c r="J17" s="27" t="s">
        <v>208</v>
      </c>
      <c r="K17" s="17" t="s">
        <v>82</v>
      </c>
      <c r="L17" s="17" t="s">
        <v>177</v>
      </c>
      <c r="M17" s="17" t="s">
        <v>75</v>
      </c>
      <c r="N17" s="50" t="s">
        <v>81</v>
      </c>
      <c r="O17" s="46" t="s">
        <v>8</v>
      </c>
      <c r="P17" s="46" t="s">
        <v>7</v>
      </c>
      <c r="Q17" s="46" t="s">
        <v>6</v>
      </c>
      <c r="R17" s="46" t="s">
        <v>9</v>
      </c>
      <c r="S17" s="46" t="s">
        <v>15</v>
      </c>
      <c r="T17" s="46" t="s">
        <v>8</v>
      </c>
      <c r="U17" s="47">
        <f t="shared" si="0"/>
        <v>28</v>
      </c>
      <c r="V17" s="50" t="str">
        <f t="shared" si="1"/>
        <v>No significativo</v>
      </c>
      <c r="W17" s="49">
        <v>44370</v>
      </c>
      <c r="X17" s="17" t="s">
        <v>183</v>
      </c>
      <c r="Y17" s="17" t="s">
        <v>84</v>
      </c>
      <c r="Z17" s="17" t="s">
        <v>130</v>
      </c>
    </row>
    <row r="18" spans="1:26" ht="182.25" customHeight="1">
      <c r="A18" s="259"/>
      <c r="B18" s="268"/>
      <c r="C18" s="353"/>
      <c r="D18" s="271"/>
      <c r="E18" s="275"/>
      <c r="F18" s="39" t="s">
        <v>80</v>
      </c>
      <c r="G18" s="39"/>
      <c r="H18" s="39"/>
      <c r="I18" s="27" t="s">
        <v>90</v>
      </c>
      <c r="J18" s="17" t="s">
        <v>212</v>
      </c>
      <c r="K18" s="17" t="s">
        <v>65</v>
      </c>
      <c r="L18" s="17" t="s">
        <v>213</v>
      </c>
      <c r="M18" s="17" t="s">
        <v>106</v>
      </c>
      <c r="N18" s="50" t="s">
        <v>81</v>
      </c>
      <c r="O18" s="51" t="s">
        <v>8</v>
      </c>
      <c r="P18" s="51" t="s">
        <v>6</v>
      </c>
      <c r="Q18" s="51" t="s">
        <v>7</v>
      </c>
      <c r="R18" s="51" t="s">
        <v>9</v>
      </c>
      <c r="S18" s="51" t="s">
        <v>11</v>
      </c>
      <c r="T18" s="51" t="s">
        <v>7</v>
      </c>
      <c r="U18" s="47">
        <f t="shared" si="0"/>
        <v>27</v>
      </c>
      <c r="V18" s="50" t="str">
        <f t="shared" si="1"/>
        <v>No significativo</v>
      </c>
      <c r="W18" s="49">
        <v>44370</v>
      </c>
      <c r="X18" s="17" t="s">
        <v>142</v>
      </c>
      <c r="Y18" s="17" t="s">
        <v>179</v>
      </c>
      <c r="Z18" s="17" t="s">
        <v>214</v>
      </c>
    </row>
    <row r="19" spans="1:26" ht="257.25" customHeight="1">
      <c r="A19" s="259"/>
      <c r="B19" s="268"/>
      <c r="C19" s="353"/>
      <c r="D19" s="272"/>
      <c r="E19" s="52" t="s">
        <v>248</v>
      </c>
      <c r="F19" s="39" t="s">
        <v>110</v>
      </c>
      <c r="G19" s="39"/>
      <c r="H19" s="39"/>
      <c r="I19" s="17" t="s">
        <v>63</v>
      </c>
      <c r="J19" s="27" t="s">
        <v>208</v>
      </c>
      <c r="K19" s="17" t="s">
        <v>82</v>
      </c>
      <c r="L19" s="17" t="s">
        <v>177</v>
      </c>
      <c r="M19" s="17" t="s">
        <v>75</v>
      </c>
      <c r="N19" s="50" t="s">
        <v>81</v>
      </c>
      <c r="O19" s="46" t="s">
        <v>8</v>
      </c>
      <c r="P19" s="46" t="s">
        <v>7</v>
      </c>
      <c r="Q19" s="46" t="s">
        <v>6</v>
      </c>
      <c r="R19" s="46" t="s">
        <v>9</v>
      </c>
      <c r="S19" s="46" t="s">
        <v>15</v>
      </c>
      <c r="T19" s="46" t="s">
        <v>8</v>
      </c>
      <c r="U19" s="47">
        <f t="shared" si="0"/>
        <v>28</v>
      </c>
      <c r="V19" s="50" t="str">
        <f t="shared" si="1"/>
        <v>No significativo</v>
      </c>
      <c r="W19" s="49">
        <v>44370</v>
      </c>
      <c r="X19" s="17" t="s">
        <v>183</v>
      </c>
      <c r="Y19" s="17" t="s">
        <v>84</v>
      </c>
      <c r="Z19" s="17" t="s">
        <v>130</v>
      </c>
    </row>
    <row r="20" spans="1:26" ht="156" customHeight="1">
      <c r="A20" s="259"/>
      <c r="B20" s="268"/>
      <c r="C20" s="353"/>
      <c r="D20" s="270" t="s">
        <v>276</v>
      </c>
      <c r="E20" s="273" t="s">
        <v>249</v>
      </c>
      <c r="F20" s="39" t="s">
        <v>110</v>
      </c>
      <c r="G20" s="39"/>
      <c r="H20" s="39"/>
      <c r="I20" s="17" t="s">
        <v>60</v>
      </c>
      <c r="J20" s="27" t="s">
        <v>277</v>
      </c>
      <c r="K20" s="17" t="s">
        <v>67</v>
      </c>
      <c r="L20" s="17" t="s">
        <v>83</v>
      </c>
      <c r="M20" s="17" t="s">
        <v>75</v>
      </c>
      <c r="N20" s="50" t="s">
        <v>81</v>
      </c>
      <c r="O20" s="46" t="s">
        <v>6</v>
      </c>
      <c r="P20" s="46" t="s">
        <v>7</v>
      </c>
      <c r="Q20" s="46" t="s">
        <v>6</v>
      </c>
      <c r="R20" s="46" t="s">
        <v>10</v>
      </c>
      <c r="S20" s="46" t="s">
        <v>11</v>
      </c>
      <c r="T20" s="46" t="s">
        <v>8</v>
      </c>
      <c r="U20" s="47">
        <f t="shared" si="0"/>
        <v>27</v>
      </c>
      <c r="V20" s="50" t="str">
        <f t="shared" si="1"/>
        <v>No significativo</v>
      </c>
      <c r="W20" s="49">
        <v>44370</v>
      </c>
      <c r="X20" s="17" t="s">
        <v>187</v>
      </c>
      <c r="Y20" s="17" t="s">
        <v>104</v>
      </c>
      <c r="Z20" s="17" t="s">
        <v>123</v>
      </c>
    </row>
    <row r="21" spans="1:26" ht="156" customHeight="1">
      <c r="A21" s="259"/>
      <c r="B21" s="268"/>
      <c r="C21" s="353"/>
      <c r="D21" s="271"/>
      <c r="E21" s="275"/>
      <c r="F21" s="39" t="s">
        <v>110</v>
      </c>
      <c r="G21" s="39"/>
      <c r="H21" s="39"/>
      <c r="I21" s="17" t="s">
        <v>63</v>
      </c>
      <c r="J21" s="27" t="s">
        <v>269</v>
      </c>
      <c r="K21" s="17" t="s">
        <v>82</v>
      </c>
      <c r="L21" s="17" t="s">
        <v>177</v>
      </c>
      <c r="M21" s="17" t="s">
        <v>75</v>
      </c>
      <c r="N21" s="50" t="s">
        <v>81</v>
      </c>
      <c r="O21" s="46" t="s">
        <v>8</v>
      </c>
      <c r="P21" s="46" t="s">
        <v>7</v>
      </c>
      <c r="Q21" s="46" t="s">
        <v>6</v>
      </c>
      <c r="R21" s="46" t="s">
        <v>9</v>
      </c>
      <c r="S21" s="46" t="s">
        <v>15</v>
      </c>
      <c r="T21" s="46" t="s">
        <v>8</v>
      </c>
      <c r="U21" s="47">
        <f t="shared" si="0"/>
        <v>28</v>
      </c>
      <c r="V21" s="50" t="str">
        <f t="shared" si="1"/>
        <v>No significativo</v>
      </c>
      <c r="W21" s="49">
        <v>44370</v>
      </c>
      <c r="X21" s="17" t="s">
        <v>183</v>
      </c>
      <c r="Y21" s="17" t="s">
        <v>84</v>
      </c>
      <c r="Z21" s="17" t="s">
        <v>130</v>
      </c>
    </row>
    <row r="22" spans="1:26" ht="156" customHeight="1">
      <c r="A22" s="259"/>
      <c r="B22" s="268"/>
      <c r="C22" s="353"/>
      <c r="D22" s="271"/>
      <c r="E22" s="273" t="s">
        <v>250</v>
      </c>
      <c r="F22" s="39" t="s">
        <v>110</v>
      </c>
      <c r="G22" s="39"/>
      <c r="H22" s="39"/>
      <c r="I22" s="17" t="s">
        <v>63</v>
      </c>
      <c r="J22" s="27" t="s">
        <v>271</v>
      </c>
      <c r="K22" s="17" t="s">
        <v>82</v>
      </c>
      <c r="L22" s="17" t="s">
        <v>177</v>
      </c>
      <c r="M22" s="17" t="s">
        <v>75</v>
      </c>
      <c r="N22" s="50" t="s">
        <v>81</v>
      </c>
      <c r="O22" s="46" t="s">
        <v>8</v>
      </c>
      <c r="P22" s="46" t="s">
        <v>7</v>
      </c>
      <c r="Q22" s="46" t="s">
        <v>6</v>
      </c>
      <c r="R22" s="46" t="s">
        <v>9</v>
      </c>
      <c r="S22" s="46" t="s">
        <v>15</v>
      </c>
      <c r="T22" s="46" t="s">
        <v>8</v>
      </c>
      <c r="U22" s="47">
        <f t="shared" si="0"/>
        <v>28</v>
      </c>
      <c r="V22" s="50" t="str">
        <f t="shared" si="1"/>
        <v>No significativo</v>
      </c>
      <c r="W22" s="49">
        <v>44370</v>
      </c>
      <c r="X22" s="17" t="s">
        <v>183</v>
      </c>
      <c r="Y22" s="17" t="s">
        <v>84</v>
      </c>
      <c r="Z22" s="17" t="s">
        <v>130</v>
      </c>
    </row>
    <row r="23" spans="1:26" ht="155.25" customHeight="1">
      <c r="A23" s="259"/>
      <c r="B23" s="268"/>
      <c r="C23" s="353"/>
      <c r="D23" s="271"/>
      <c r="E23" s="275"/>
      <c r="F23" s="39" t="s">
        <v>110</v>
      </c>
      <c r="G23" s="39"/>
      <c r="H23" s="39"/>
      <c r="I23" s="17" t="s">
        <v>58</v>
      </c>
      <c r="J23" s="17" t="s">
        <v>270</v>
      </c>
      <c r="K23" s="17" t="s">
        <v>65</v>
      </c>
      <c r="L23" s="17" t="s">
        <v>86</v>
      </c>
      <c r="M23" s="17" t="s">
        <v>85</v>
      </c>
      <c r="N23" s="50" t="s">
        <v>81</v>
      </c>
      <c r="O23" s="53" t="s">
        <v>6</v>
      </c>
      <c r="P23" s="53" t="s">
        <v>6</v>
      </c>
      <c r="Q23" s="53" t="s">
        <v>6</v>
      </c>
      <c r="R23" s="53" t="s">
        <v>10</v>
      </c>
      <c r="S23" s="53" t="s">
        <v>11</v>
      </c>
      <c r="T23" s="53" t="s">
        <v>8</v>
      </c>
      <c r="U23" s="47">
        <f t="shared" si="0"/>
        <v>23</v>
      </c>
      <c r="V23" s="50" t="str">
        <f t="shared" si="1"/>
        <v>No significativo</v>
      </c>
      <c r="W23" s="49">
        <v>44370</v>
      </c>
      <c r="X23" s="17" t="s">
        <v>186</v>
      </c>
      <c r="Y23" s="17" t="s">
        <v>87</v>
      </c>
      <c r="Z23" s="52" t="s">
        <v>188</v>
      </c>
    </row>
    <row r="24" spans="1:26" ht="155.25" customHeight="1">
      <c r="A24" s="259"/>
      <c r="B24" s="268"/>
      <c r="C24" s="353"/>
      <c r="D24" s="271"/>
      <c r="E24" s="54" t="s">
        <v>251</v>
      </c>
      <c r="F24" s="39" t="s">
        <v>110</v>
      </c>
      <c r="G24" s="39"/>
      <c r="H24" s="39"/>
      <c r="I24" s="17" t="s">
        <v>58</v>
      </c>
      <c r="J24" s="17" t="s">
        <v>270</v>
      </c>
      <c r="K24" s="17" t="s">
        <v>65</v>
      </c>
      <c r="L24" s="17" t="s">
        <v>86</v>
      </c>
      <c r="M24" s="17" t="s">
        <v>85</v>
      </c>
      <c r="N24" s="50" t="s">
        <v>81</v>
      </c>
      <c r="O24" s="53" t="s">
        <v>6</v>
      </c>
      <c r="P24" s="53" t="s">
        <v>6</v>
      </c>
      <c r="Q24" s="53" t="s">
        <v>6</v>
      </c>
      <c r="R24" s="53" t="s">
        <v>10</v>
      </c>
      <c r="S24" s="53" t="s">
        <v>11</v>
      </c>
      <c r="T24" s="53" t="s">
        <v>8</v>
      </c>
      <c r="U24" s="47">
        <f t="shared" si="0"/>
        <v>23</v>
      </c>
      <c r="V24" s="50" t="str">
        <f t="shared" si="1"/>
        <v>No significativo</v>
      </c>
      <c r="W24" s="49">
        <v>44370</v>
      </c>
      <c r="X24" s="17" t="s">
        <v>186</v>
      </c>
      <c r="Y24" s="17" t="s">
        <v>87</v>
      </c>
      <c r="Z24" s="52" t="s">
        <v>188</v>
      </c>
    </row>
    <row r="25" spans="1:26" ht="155.25" customHeight="1">
      <c r="A25" s="259"/>
      <c r="B25" s="268"/>
      <c r="C25" s="353"/>
      <c r="D25" s="271"/>
      <c r="E25" s="54"/>
      <c r="F25" s="39" t="s">
        <v>110</v>
      </c>
      <c r="G25" s="39"/>
      <c r="H25" s="39"/>
      <c r="I25" s="17" t="s">
        <v>63</v>
      </c>
      <c r="J25" s="27" t="s">
        <v>208</v>
      </c>
      <c r="K25" s="17" t="s">
        <v>82</v>
      </c>
      <c r="L25" s="17" t="s">
        <v>177</v>
      </c>
      <c r="M25" s="17" t="s">
        <v>75</v>
      </c>
      <c r="N25" s="50" t="s">
        <v>81</v>
      </c>
      <c r="O25" s="46" t="s">
        <v>8</v>
      </c>
      <c r="P25" s="46" t="s">
        <v>7</v>
      </c>
      <c r="Q25" s="46" t="s">
        <v>6</v>
      </c>
      <c r="R25" s="46" t="s">
        <v>9</v>
      </c>
      <c r="S25" s="46" t="s">
        <v>15</v>
      </c>
      <c r="T25" s="46" t="s">
        <v>8</v>
      </c>
      <c r="U25" s="47">
        <f t="shared" si="0"/>
        <v>28</v>
      </c>
      <c r="V25" s="50" t="str">
        <f t="shared" si="1"/>
        <v>No significativo</v>
      </c>
      <c r="W25" s="49">
        <v>44370</v>
      </c>
      <c r="X25" s="17" t="s">
        <v>183</v>
      </c>
      <c r="Y25" s="17" t="s">
        <v>84</v>
      </c>
      <c r="Z25" s="17" t="s">
        <v>130</v>
      </c>
    </row>
    <row r="26" spans="1:26" s="26" customFormat="1" ht="182.25" customHeight="1">
      <c r="A26" s="259"/>
      <c r="B26" s="268"/>
      <c r="C26" s="353"/>
      <c r="D26" s="271"/>
      <c r="E26" s="52" t="s">
        <v>252</v>
      </c>
      <c r="F26" s="39" t="s">
        <v>110</v>
      </c>
      <c r="G26" s="39"/>
      <c r="H26" s="39"/>
      <c r="I26" s="17" t="s">
        <v>63</v>
      </c>
      <c r="J26" s="27" t="s">
        <v>208</v>
      </c>
      <c r="K26" s="17" t="s">
        <v>82</v>
      </c>
      <c r="L26" s="17" t="s">
        <v>177</v>
      </c>
      <c r="M26" s="17" t="s">
        <v>75</v>
      </c>
      <c r="N26" s="50" t="s">
        <v>81</v>
      </c>
      <c r="O26" s="46" t="s">
        <v>8</v>
      </c>
      <c r="P26" s="46" t="s">
        <v>7</v>
      </c>
      <c r="Q26" s="46" t="s">
        <v>6</v>
      </c>
      <c r="R26" s="46" t="s">
        <v>9</v>
      </c>
      <c r="S26" s="46" t="s">
        <v>15</v>
      </c>
      <c r="T26" s="46" t="s">
        <v>8</v>
      </c>
      <c r="U26" s="47">
        <f t="shared" si="0"/>
        <v>28</v>
      </c>
      <c r="V26" s="50" t="str">
        <f t="shared" si="1"/>
        <v>No significativo</v>
      </c>
      <c r="W26" s="49">
        <v>44370</v>
      </c>
      <c r="X26" s="17" t="s">
        <v>183</v>
      </c>
      <c r="Y26" s="17" t="s">
        <v>84</v>
      </c>
      <c r="Z26" s="17" t="s">
        <v>130</v>
      </c>
    </row>
    <row r="27" spans="1:26" s="26" customFormat="1" ht="182.25" customHeight="1">
      <c r="A27" s="259"/>
      <c r="B27" s="268"/>
      <c r="C27" s="353"/>
      <c r="D27" s="271"/>
      <c r="E27" s="273" t="s">
        <v>253</v>
      </c>
      <c r="F27" s="39" t="s">
        <v>110</v>
      </c>
      <c r="G27" s="39"/>
      <c r="H27" s="39"/>
      <c r="I27" s="17" t="s">
        <v>63</v>
      </c>
      <c r="J27" s="27" t="s">
        <v>208</v>
      </c>
      <c r="K27" s="17" t="s">
        <v>82</v>
      </c>
      <c r="L27" s="17" t="s">
        <v>177</v>
      </c>
      <c r="M27" s="17" t="s">
        <v>75</v>
      </c>
      <c r="N27" s="50" t="s">
        <v>81</v>
      </c>
      <c r="O27" s="46" t="s">
        <v>8</v>
      </c>
      <c r="P27" s="46" t="s">
        <v>7</v>
      </c>
      <c r="Q27" s="46" t="s">
        <v>6</v>
      </c>
      <c r="R27" s="46" t="s">
        <v>9</v>
      </c>
      <c r="S27" s="46" t="s">
        <v>15</v>
      </c>
      <c r="T27" s="46" t="s">
        <v>8</v>
      </c>
      <c r="U27" s="47">
        <f t="shared" si="0"/>
        <v>28</v>
      </c>
      <c r="V27" s="50" t="str">
        <f t="shared" si="1"/>
        <v>No significativo</v>
      </c>
      <c r="W27" s="49">
        <v>44370</v>
      </c>
      <c r="X27" s="17" t="s">
        <v>183</v>
      </c>
      <c r="Y27" s="17" t="s">
        <v>84</v>
      </c>
      <c r="Z27" s="17" t="s">
        <v>130</v>
      </c>
    </row>
    <row r="28" spans="1:26" ht="182.25" customHeight="1">
      <c r="A28" s="259"/>
      <c r="B28" s="268"/>
      <c r="C28" s="353"/>
      <c r="D28" s="272"/>
      <c r="E28" s="275"/>
      <c r="F28" s="39" t="s">
        <v>110</v>
      </c>
      <c r="G28" s="39"/>
      <c r="H28" s="39"/>
      <c r="I28" s="17" t="s">
        <v>59</v>
      </c>
      <c r="J28" s="17" t="s">
        <v>131</v>
      </c>
      <c r="K28" s="17" t="s">
        <v>82</v>
      </c>
      <c r="L28" s="17" t="s">
        <v>92</v>
      </c>
      <c r="M28" s="17" t="s">
        <v>75</v>
      </c>
      <c r="N28" s="50" t="s">
        <v>81</v>
      </c>
      <c r="O28" s="51" t="s">
        <v>6</v>
      </c>
      <c r="P28" s="51" t="s">
        <v>8</v>
      </c>
      <c r="Q28" s="51" t="s">
        <v>6</v>
      </c>
      <c r="R28" s="51" t="s">
        <v>9</v>
      </c>
      <c r="S28" s="51" t="s">
        <v>11</v>
      </c>
      <c r="T28" s="51" t="s">
        <v>8</v>
      </c>
      <c r="U28" s="47">
        <f t="shared" si="0"/>
        <v>28</v>
      </c>
      <c r="V28" s="50" t="str">
        <f t="shared" si="1"/>
        <v>No significativo</v>
      </c>
      <c r="W28" s="49">
        <v>44370</v>
      </c>
      <c r="X28" s="17" t="s">
        <v>143</v>
      </c>
      <c r="Y28" s="17" t="s">
        <v>93</v>
      </c>
      <c r="Z28" s="17" t="s">
        <v>123</v>
      </c>
    </row>
    <row r="29" spans="1:26" ht="182.25" customHeight="1">
      <c r="A29" s="259"/>
      <c r="B29" s="268"/>
      <c r="C29" s="353"/>
      <c r="D29" s="270" t="s">
        <v>267</v>
      </c>
      <c r="E29" s="267" t="s">
        <v>278</v>
      </c>
      <c r="F29" s="39" t="s">
        <v>110</v>
      </c>
      <c r="G29" s="39"/>
      <c r="H29" s="39"/>
      <c r="I29" s="17" t="s">
        <v>63</v>
      </c>
      <c r="J29" s="27" t="s">
        <v>208</v>
      </c>
      <c r="K29" s="17" t="s">
        <v>82</v>
      </c>
      <c r="L29" s="17" t="s">
        <v>177</v>
      </c>
      <c r="M29" s="17" t="s">
        <v>75</v>
      </c>
      <c r="N29" s="50" t="s">
        <v>81</v>
      </c>
      <c r="O29" s="46" t="s">
        <v>8</v>
      </c>
      <c r="P29" s="46" t="s">
        <v>7</v>
      </c>
      <c r="Q29" s="46" t="s">
        <v>6</v>
      </c>
      <c r="R29" s="46" t="s">
        <v>9</v>
      </c>
      <c r="S29" s="46" t="s">
        <v>15</v>
      </c>
      <c r="T29" s="46" t="s">
        <v>8</v>
      </c>
      <c r="U29" s="47">
        <f t="shared" si="0"/>
        <v>28</v>
      </c>
      <c r="V29" s="50" t="str">
        <f t="shared" si="1"/>
        <v>No significativo</v>
      </c>
      <c r="W29" s="49">
        <v>44370</v>
      </c>
      <c r="X29" s="17" t="s">
        <v>183</v>
      </c>
      <c r="Y29" s="17" t="s">
        <v>84</v>
      </c>
      <c r="Z29" s="17" t="s">
        <v>130</v>
      </c>
    </row>
    <row r="30" spans="1:26" ht="182.25" customHeight="1">
      <c r="A30" s="259"/>
      <c r="B30" s="268"/>
      <c r="C30" s="353"/>
      <c r="D30" s="271"/>
      <c r="E30" s="269"/>
      <c r="F30" s="39" t="s">
        <v>110</v>
      </c>
      <c r="G30" s="39"/>
      <c r="H30" s="39"/>
      <c r="I30" s="17" t="s">
        <v>189</v>
      </c>
      <c r="J30" s="52" t="s">
        <v>209</v>
      </c>
      <c r="K30" s="17" t="s">
        <v>67</v>
      </c>
      <c r="L30" s="17" t="s">
        <v>210</v>
      </c>
      <c r="M30" s="17" t="s">
        <v>75</v>
      </c>
      <c r="N30" s="50" t="s">
        <v>81</v>
      </c>
      <c r="O30" s="53" t="s">
        <v>6</v>
      </c>
      <c r="P30" s="53" t="s">
        <v>8</v>
      </c>
      <c r="Q30" s="53" t="s">
        <v>6</v>
      </c>
      <c r="R30" s="53" t="s">
        <v>9</v>
      </c>
      <c r="S30" s="53" t="s">
        <v>11</v>
      </c>
      <c r="T30" s="53" t="s">
        <v>7</v>
      </c>
      <c r="U30" s="47">
        <f aca="true" t="shared" si="2" ref="U30:U45">VLOOKUP($O30,PROBABILIDAD,2,FALSE)+VLOOKUP($P30,DURACION,2,FALSE)+VLOOKUP($Q30,MAGNITUD,2,FALSE)+VLOOKUP($R30,IINFLUENCIA,2,FALSE)+VLOOKUP($S30,RECUPERABILIDAD,2,FALSE)+VLOOKUP($T30,IIMPORTANCIA,2,0)</f>
        <v>23</v>
      </c>
      <c r="V30" s="50" t="str">
        <f aca="true" t="shared" si="3" ref="V30:V45">VLOOKUP($U30,Significancia,2,FALSE)</f>
        <v>No significativo</v>
      </c>
      <c r="W30" s="49">
        <v>44370</v>
      </c>
      <c r="X30" s="17" t="s">
        <v>211</v>
      </c>
      <c r="Y30" s="17" t="s">
        <v>93</v>
      </c>
      <c r="Z30" s="17" t="s">
        <v>123</v>
      </c>
    </row>
    <row r="31" spans="1:26" ht="160.5" customHeight="1">
      <c r="A31" s="259"/>
      <c r="B31" s="268"/>
      <c r="C31" s="353"/>
      <c r="D31" s="271"/>
      <c r="E31" s="54" t="s">
        <v>254</v>
      </c>
      <c r="F31" s="39" t="s">
        <v>110</v>
      </c>
      <c r="G31" s="39"/>
      <c r="H31" s="39"/>
      <c r="I31" s="17" t="s">
        <v>58</v>
      </c>
      <c r="J31" s="17" t="s">
        <v>270</v>
      </c>
      <c r="K31" s="17" t="s">
        <v>82</v>
      </c>
      <c r="L31" s="17" t="s">
        <v>191</v>
      </c>
      <c r="M31" s="17" t="s">
        <v>85</v>
      </c>
      <c r="N31" s="50" t="s">
        <v>81</v>
      </c>
      <c r="O31" s="53" t="s">
        <v>8</v>
      </c>
      <c r="P31" s="53" t="s">
        <v>6</v>
      </c>
      <c r="Q31" s="53" t="s">
        <v>6</v>
      </c>
      <c r="R31" s="53" t="s">
        <v>10</v>
      </c>
      <c r="S31" s="53" t="s">
        <v>15</v>
      </c>
      <c r="T31" s="53" t="s">
        <v>8</v>
      </c>
      <c r="U31" s="47">
        <f t="shared" si="2"/>
        <v>28</v>
      </c>
      <c r="V31" s="50" t="str">
        <f t="shared" si="3"/>
        <v>No significativo</v>
      </c>
      <c r="W31" s="49">
        <v>44370</v>
      </c>
      <c r="X31" s="17" t="s">
        <v>186</v>
      </c>
      <c r="Y31" s="17" t="s">
        <v>87</v>
      </c>
      <c r="Z31" s="17" t="s">
        <v>192</v>
      </c>
    </row>
    <row r="32" spans="1:26" ht="160.5" customHeight="1">
      <c r="A32" s="259"/>
      <c r="B32" s="268"/>
      <c r="C32" s="353"/>
      <c r="D32" s="271"/>
      <c r="E32" s="54"/>
      <c r="F32" s="39" t="s">
        <v>110</v>
      </c>
      <c r="G32" s="39"/>
      <c r="H32" s="39"/>
      <c r="I32" s="17" t="s">
        <v>63</v>
      </c>
      <c r="J32" s="27" t="s">
        <v>208</v>
      </c>
      <c r="K32" s="17" t="s">
        <v>82</v>
      </c>
      <c r="L32" s="17" t="s">
        <v>177</v>
      </c>
      <c r="M32" s="17" t="s">
        <v>75</v>
      </c>
      <c r="N32" s="50" t="s">
        <v>81</v>
      </c>
      <c r="O32" s="46" t="s">
        <v>8</v>
      </c>
      <c r="P32" s="46" t="s">
        <v>7</v>
      </c>
      <c r="Q32" s="46" t="s">
        <v>6</v>
      </c>
      <c r="R32" s="46" t="s">
        <v>9</v>
      </c>
      <c r="S32" s="46" t="s">
        <v>15</v>
      </c>
      <c r="T32" s="46" t="s">
        <v>8</v>
      </c>
      <c r="U32" s="47">
        <f t="shared" si="2"/>
        <v>28</v>
      </c>
      <c r="V32" s="50" t="str">
        <f t="shared" si="3"/>
        <v>No significativo</v>
      </c>
      <c r="W32" s="49">
        <v>44370</v>
      </c>
      <c r="X32" s="17" t="s">
        <v>183</v>
      </c>
      <c r="Y32" s="17" t="s">
        <v>84</v>
      </c>
      <c r="Z32" s="17" t="s">
        <v>130</v>
      </c>
    </row>
    <row r="33" spans="1:26" ht="160.5" customHeight="1">
      <c r="A33" s="259"/>
      <c r="B33" s="268"/>
      <c r="C33" s="353"/>
      <c r="D33" s="271"/>
      <c r="E33" s="54" t="s">
        <v>255</v>
      </c>
      <c r="F33" s="39" t="s">
        <v>110</v>
      </c>
      <c r="G33" s="39"/>
      <c r="H33" s="39"/>
      <c r="I33" s="17" t="s">
        <v>90</v>
      </c>
      <c r="J33" s="17" t="s">
        <v>272</v>
      </c>
      <c r="K33" s="17" t="s">
        <v>72</v>
      </c>
      <c r="L33" s="17" t="s">
        <v>235</v>
      </c>
      <c r="M33" s="17" t="s">
        <v>74</v>
      </c>
      <c r="N33" s="50" t="s">
        <v>81</v>
      </c>
      <c r="O33" s="53" t="s">
        <v>7</v>
      </c>
      <c r="P33" s="53" t="s">
        <v>6</v>
      </c>
      <c r="Q33" s="53" t="s">
        <v>6</v>
      </c>
      <c r="R33" s="53" t="s">
        <v>14</v>
      </c>
      <c r="S33" s="53" t="s">
        <v>11</v>
      </c>
      <c r="T33" s="53" t="s">
        <v>7</v>
      </c>
      <c r="U33" s="47">
        <f t="shared" si="2"/>
        <v>27</v>
      </c>
      <c r="V33" s="50" t="str">
        <f t="shared" si="3"/>
        <v>No significativo</v>
      </c>
      <c r="W33" s="49">
        <v>44370</v>
      </c>
      <c r="X33" s="17" t="s">
        <v>236</v>
      </c>
      <c r="Y33" s="17" t="s">
        <v>230</v>
      </c>
      <c r="Z33" s="17" t="s">
        <v>229</v>
      </c>
    </row>
    <row r="34" spans="1:26" ht="97.5" customHeight="1">
      <c r="A34" s="259"/>
      <c r="B34" s="268"/>
      <c r="C34" s="353"/>
      <c r="D34" s="271"/>
      <c r="E34" s="44"/>
      <c r="F34" s="39"/>
      <c r="G34" s="39"/>
      <c r="H34" s="39" t="s">
        <v>80</v>
      </c>
      <c r="I34" s="52" t="s">
        <v>64</v>
      </c>
      <c r="J34" s="52" t="s">
        <v>279</v>
      </c>
      <c r="K34" s="17" t="s">
        <v>67</v>
      </c>
      <c r="L34" s="52" t="s">
        <v>280</v>
      </c>
      <c r="M34" s="52" t="s">
        <v>75</v>
      </c>
      <c r="N34" s="18" t="s">
        <v>81</v>
      </c>
      <c r="O34" s="55" t="s">
        <v>6</v>
      </c>
      <c r="P34" s="55" t="s">
        <v>7</v>
      </c>
      <c r="Q34" s="55" t="s">
        <v>6</v>
      </c>
      <c r="R34" s="55" t="s">
        <v>10</v>
      </c>
      <c r="S34" s="55" t="s">
        <v>11</v>
      </c>
      <c r="T34" s="55" t="s">
        <v>7</v>
      </c>
      <c r="U34" s="47">
        <f t="shared" si="2"/>
        <v>22</v>
      </c>
      <c r="V34" s="18" t="str">
        <f t="shared" si="3"/>
        <v>No significativo</v>
      </c>
      <c r="W34" s="49">
        <v>44370</v>
      </c>
      <c r="X34" s="52" t="s">
        <v>281</v>
      </c>
      <c r="Y34" s="52" t="s">
        <v>232</v>
      </c>
      <c r="Z34" s="57" t="s">
        <v>234</v>
      </c>
    </row>
    <row r="35" spans="1:26" ht="171.75" customHeight="1">
      <c r="A35" s="259"/>
      <c r="B35" s="268"/>
      <c r="C35" s="353"/>
      <c r="D35" s="271"/>
      <c r="E35" s="56" t="s">
        <v>256</v>
      </c>
      <c r="F35" s="39" t="s">
        <v>110</v>
      </c>
      <c r="G35" s="39"/>
      <c r="H35" s="39"/>
      <c r="I35" s="17" t="s">
        <v>58</v>
      </c>
      <c r="J35" s="17" t="s">
        <v>270</v>
      </c>
      <c r="K35" s="17" t="s">
        <v>82</v>
      </c>
      <c r="L35" s="17" t="s">
        <v>191</v>
      </c>
      <c r="M35" s="17" t="s">
        <v>85</v>
      </c>
      <c r="N35" s="50" t="s">
        <v>81</v>
      </c>
      <c r="O35" s="53" t="s">
        <v>8</v>
      </c>
      <c r="P35" s="53" t="s">
        <v>6</v>
      </c>
      <c r="Q35" s="53" t="s">
        <v>6</v>
      </c>
      <c r="R35" s="53" t="s">
        <v>10</v>
      </c>
      <c r="S35" s="53" t="s">
        <v>15</v>
      </c>
      <c r="T35" s="53" t="s">
        <v>8</v>
      </c>
      <c r="U35" s="47">
        <f t="shared" si="2"/>
        <v>28</v>
      </c>
      <c r="V35" s="50" t="str">
        <f t="shared" si="3"/>
        <v>No significativo</v>
      </c>
      <c r="W35" s="49">
        <v>44370</v>
      </c>
      <c r="X35" s="17" t="s">
        <v>186</v>
      </c>
      <c r="Y35" s="17" t="s">
        <v>87</v>
      </c>
      <c r="Z35" s="17" t="s">
        <v>192</v>
      </c>
    </row>
    <row r="36" spans="1:26" ht="108" customHeight="1">
      <c r="A36" s="259"/>
      <c r="B36" s="268"/>
      <c r="C36" s="353"/>
      <c r="D36" s="271"/>
      <c r="E36" s="52" t="s">
        <v>257</v>
      </c>
      <c r="F36" s="39" t="s">
        <v>110</v>
      </c>
      <c r="G36" s="39"/>
      <c r="H36" s="39"/>
      <c r="I36" s="17" t="s">
        <v>58</v>
      </c>
      <c r="J36" s="17" t="s">
        <v>270</v>
      </c>
      <c r="K36" s="17" t="s">
        <v>82</v>
      </c>
      <c r="L36" s="17" t="s">
        <v>191</v>
      </c>
      <c r="M36" s="17" t="s">
        <v>85</v>
      </c>
      <c r="N36" s="50" t="s">
        <v>81</v>
      </c>
      <c r="O36" s="53" t="s">
        <v>8</v>
      </c>
      <c r="P36" s="53" t="s">
        <v>6</v>
      </c>
      <c r="Q36" s="53" t="s">
        <v>6</v>
      </c>
      <c r="R36" s="53" t="s">
        <v>10</v>
      </c>
      <c r="S36" s="53" t="s">
        <v>15</v>
      </c>
      <c r="T36" s="53" t="s">
        <v>8</v>
      </c>
      <c r="U36" s="47">
        <f t="shared" si="2"/>
        <v>28</v>
      </c>
      <c r="V36" s="50" t="str">
        <f t="shared" si="3"/>
        <v>No significativo</v>
      </c>
      <c r="W36" s="49">
        <v>44370</v>
      </c>
      <c r="X36" s="17" t="s">
        <v>186</v>
      </c>
      <c r="Y36" s="17" t="s">
        <v>87</v>
      </c>
      <c r="Z36" s="17" t="s">
        <v>192</v>
      </c>
    </row>
    <row r="37" spans="1:26" s="26" customFormat="1" ht="223.5" customHeight="1">
      <c r="A37" s="259"/>
      <c r="B37" s="268"/>
      <c r="C37" s="353"/>
      <c r="D37" s="272"/>
      <c r="E37" s="54" t="s">
        <v>258</v>
      </c>
      <c r="F37" s="39" t="s">
        <v>110</v>
      </c>
      <c r="G37" s="39"/>
      <c r="H37" s="44"/>
      <c r="I37" s="17" t="s">
        <v>63</v>
      </c>
      <c r="J37" s="27" t="s">
        <v>208</v>
      </c>
      <c r="K37" s="17" t="s">
        <v>82</v>
      </c>
      <c r="L37" s="17" t="s">
        <v>177</v>
      </c>
      <c r="M37" s="17" t="s">
        <v>75</v>
      </c>
      <c r="N37" s="50" t="s">
        <v>81</v>
      </c>
      <c r="O37" s="46" t="s">
        <v>8</v>
      </c>
      <c r="P37" s="46" t="s">
        <v>7</v>
      </c>
      <c r="Q37" s="46" t="s">
        <v>6</v>
      </c>
      <c r="R37" s="46" t="s">
        <v>9</v>
      </c>
      <c r="S37" s="46" t="s">
        <v>15</v>
      </c>
      <c r="T37" s="46" t="s">
        <v>8</v>
      </c>
      <c r="U37" s="47">
        <f t="shared" si="2"/>
        <v>28</v>
      </c>
      <c r="V37" s="50" t="str">
        <f t="shared" si="3"/>
        <v>No significativo</v>
      </c>
      <c r="W37" s="49">
        <v>44370</v>
      </c>
      <c r="X37" s="17" t="s">
        <v>183</v>
      </c>
      <c r="Y37" s="17" t="s">
        <v>84</v>
      </c>
      <c r="Z37" s="17" t="s">
        <v>130</v>
      </c>
    </row>
    <row r="38" spans="1:26" s="26" customFormat="1" ht="153.75" customHeight="1">
      <c r="A38" s="259"/>
      <c r="B38" s="268"/>
      <c r="C38" s="353"/>
      <c r="D38" s="40"/>
      <c r="E38" s="354" t="s">
        <v>259</v>
      </c>
      <c r="F38" s="39" t="s">
        <v>110</v>
      </c>
      <c r="G38" s="39"/>
      <c r="H38" s="44"/>
      <c r="I38" s="17" t="s">
        <v>63</v>
      </c>
      <c r="J38" s="27" t="s">
        <v>208</v>
      </c>
      <c r="K38" s="17" t="s">
        <v>82</v>
      </c>
      <c r="L38" s="17" t="s">
        <v>177</v>
      </c>
      <c r="M38" s="17" t="s">
        <v>75</v>
      </c>
      <c r="N38" s="50" t="s">
        <v>81</v>
      </c>
      <c r="O38" s="46" t="s">
        <v>8</v>
      </c>
      <c r="P38" s="46" t="s">
        <v>7</v>
      </c>
      <c r="Q38" s="46" t="s">
        <v>6</v>
      </c>
      <c r="R38" s="46" t="s">
        <v>9</v>
      </c>
      <c r="S38" s="46" t="s">
        <v>15</v>
      </c>
      <c r="T38" s="46" t="s">
        <v>8</v>
      </c>
      <c r="U38" s="47">
        <f t="shared" si="2"/>
        <v>28</v>
      </c>
      <c r="V38" s="50" t="str">
        <f t="shared" si="3"/>
        <v>No significativo</v>
      </c>
      <c r="W38" s="49">
        <v>44370</v>
      </c>
      <c r="X38" s="17" t="s">
        <v>183</v>
      </c>
      <c r="Y38" s="17" t="s">
        <v>84</v>
      </c>
      <c r="Z38" s="17" t="s">
        <v>130</v>
      </c>
    </row>
    <row r="39" spans="1:26" s="26" customFormat="1" ht="153.75" customHeight="1">
      <c r="A39" s="259"/>
      <c r="B39" s="268"/>
      <c r="C39" s="353"/>
      <c r="D39" s="271" t="s">
        <v>268</v>
      </c>
      <c r="E39" s="354"/>
      <c r="F39" s="39" t="s">
        <v>110</v>
      </c>
      <c r="G39" s="39"/>
      <c r="H39" s="39"/>
      <c r="I39" s="17" t="s">
        <v>90</v>
      </c>
      <c r="J39" s="17" t="s">
        <v>272</v>
      </c>
      <c r="K39" s="17" t="s">
        <v>72</v>
      </c>
      <c r="L39" s="17" t="s">
        <v>235</v>
      </c>
      <c r="M39" s="17" t="s">
        <v>74</v>
      </c>
      <c r="N39" s="50" t="s">
        <v>81</v>
      </c>
      <c r="O39" s="53" t="s">
        <v>7</v>
      </c>
      <c r="P39" s="53" t="s">
        <v>6</v>
      </c>
      <c r="Q39" s="53" t="s">
        <v>6</v>
      </c>
      <c r="R39" s="53" t="s">
        <v>14</v>
      </c>
      <c r="S39" s="53" t="s">
        <v>11</v>
      </c>
      <c r="T39" s="53" t="s">
        <v>7</v>
      </c>
      <c r="U39" s="47">
        <f t="shared" si="2"/>
        <v>27</v>
      </c>
      <c r="V39" s="50" t="str">
        <f t="shared" si="3"/>
        <v>No significativo</v>
      </c>
      <c r="W39" s="49">
        <v>44370</v>
      </c>
      <c r="X39" s="17" t="s">
        <v>236</v>
      </c>
      <c r="Y39" s="17" t="s">
        <v>230</v>
      </c>
      <c r="Z39" s="17" t="s">
        <v>229</v>
      </c>
    </row>
    <row r="40" spans="1:26" s="26" customFormat="1" ht="140.25" customHeight="1">
      <c r="A40" s="259"/>
      <c r="B40" s="268"/>
      <c r="C40" s="353"/>
      <c r="D40" s="271"/>
      <c r="E40" s="354"/>
      <c r="F40" s="39"/>
      <c r="G40" s="39"/>
      <c r="H40" s="39" t="s">
        <v>110</v>
      </c>
      <c r="I40" s="52" t="s">
        <v>64</v>
      </c>
      <c r="J40" s="52" t="s">
        <v>279</v>
      </c>
      <c r="K40" s="17" t="s">
        <v>67</v>
      </c>
      <c r="L40" s="52" t="s">
        <v>280</v>
      </c>
      <c r="M40" s="52" t="s">
        <v>75</v>
      </c>
      <c r="N40" s="18" t="s">
        <v>81</v>
      </c>
      <c r="O40" s="55" t="s">
        <v>6</v>
      </c>
      <c r="P40" s="55" t="s">
        <v>7</v>
      </c>
      <c r="Q40" s="55" t="s">
        <v>6</v>
      </c>
      <c r="R40" s="55" t="s">
        <v>10</v>
      </c>
      <c r="S40" s="55" t="s">
        <v>11</v>
      </c>
      <c r="T40" s="55" t="s">
        <v>7</v>
      </c>
      <c r="U40" s="47">
        <f t="shared" si="2"/>
        <v>22</v>
      </c>
      <c r="V40" s="18" t="str">
        <f t="shared" si="3"/>
        <v>No significativo</v>
      </c>
      <c r="W40" s="49">
        <v>44370</v>
      </c>
      <c r="X40" s="52" t="s">
        <v>281</v>
      </c>
      <c r="Y40" s="52" t="s">
        <v>232</v>
      </c>
      <c r="Z40" s="57" t="s">
        <v>234</v>
      </c>
    </row>
    <row r="41" spans="1:26" ht="110.25" customHeight="1">
      <c r="A41" s="259"/>
      <c r="B41" s="268"/>
      <c r="C41" s="353"/>
      <c r="D41" s="271"/>
      <c r="E41" s="54" t="s">
        <v>260</v>
      </c>
      <c r="F41" s="39" t="s">
        <v>110</v>
      </c>
      <c r="G41" s="39"/>
      <c r="H41" s="39"/>
      <c r="I41" s="17" t="s">
        <v>63</v>
      </c>
      <c r="J41" s="27" t="s">
        <v>208</v>
      </c>
      <c r="K41" s="17" t="s">
        <v>82</v>
      </c>
      <c r="L41" s="17" t="s">
        <v>177</v>
      </c>
      <c r="M41" s="17" t="s">
        <v>75</v>
      </c>
      <c r="N41" s="50" t="s">
        <v>81</v>
      </c>
      <c r="O41" s="46" t="s">
        <v>8</v>
      </c>
      <c r="P41" s="46" t="s">
        <v>7</v>
      </c>
      <c r="Q41" s="46" t="s">
        <v>6</v>
      </c>
      <c r="R41" s="46" t="s">
        <v>9</v>
      </c>
      <c r="S41" s="46" t="s">
        <v>15</v>
      </c>
      <c r="T41" s="46" t="s">
        <v>8</v>
      </c>
      <c r="U41" s="47">
        <f t="shared" si="2"/>
        <v>28</v>
      </c>
      <c r="V41" s="50" t="str">
        <f t="shared" si="3"/>
        <v>No significativo</v>
      </c>
      <c r="W41" s="49">
        <v>44370</v>
      </c>
      <c r="X41" s="17" t="s">
        <v>183</v>
      </c>
      <c r="Y41" s="17" t="s">
        <v>84</v>
      </c>
      <c r="Z41" s="17" t="s">
        <v>130</v>
      </c>
    </row>
    <row r="42" spans="1:26" ht="182.25" customHeight="1">
      <c r="A42" s="259"/>
      <c r="B42" s="268"/>
      <c r="C42" s="353"/>
      <c r="D42" s="271"/>
      <c r="E42" s="52" t="s">
        <v>261</v>
      </c>
      <c r="F42" s="39" t="s">
        <v>110</v>
      </c>
      <c r="G42" s="58"/>
      <c r="H42" s="58"/>
      <c r="I42" s="17" t="s">
        <v>63</v>
      </c>
      <c r="J42" s="27" t="s">
        <v>208</v>
      </c>
      <c r="K42" s="17" t="s">
        <v>82</v>
      </c>
      <c r="L42" s="17" t="s">
        <v>177</v>
      </c>
      <c r="M42" s="17" t="s">
        <v>75</v>
      </c>
      <c r="N42" s="50" t="s">
        <v>81</v>
      </c>
      <c r="O42" s="46" t="s">
        <v>8</v>
      </c>
      <c r="P42" s="46" t="s">
        <v>7</v>
      </c>
      <c r="Q42" s="46" t="s">
        <v>6</v>
      </c>
      <c r="R42" s="46" t="s">
        <v>9</v>
      </c>
      <c r="S42" s="46" t="s">
        <v>15</v>
      </c>
      <c r="T42" s="46" t="s">
        <v>8</v>
      </c>
      <c r="U42" s="47">
        <f t="shared" si="2"/>
        <v>28</v>
      </c>
      <c r="V42" s="50" t="str">
        <f t="shared" si="3"/>
        <v>No significativo</v>
      </c>
      <c r="W42" s="49">
        <v>44370</v>
      </c>
      <c r="X42" s="17" t="s">
        <v>183</v>
      </c>
      <c r="Y42" s="17" t="s">
        <v>84</v>
      </c>
      <c r="Z42" s="17" t="s">
        <v>130</v>
      </c>
    </row>
    <row r="43" spans="1:26" ht="182.25" customHeight="1">
      <c r="A43" s="259"/>
      <c r="B43" s="268"/>
      <c r="C43" s="353"/>
      <c r="D43" s="271"/>
      <c r="E43" s="267" t="s">
        <v>262</v>
      </c>
      <c r="F43" s="39" t="s">
        <v>110</v>
      </c>
      <c r="G43" s="39"/>
      <c r="H43" s="39"/>
      <c r="I43" s="17" t="s">
        <v>58</v>
      </c>
      <c r="J43" s="17" t="s">
        <v>270</v>
      </c>
      <c r="K43" s="17" t="s">
        <v>82</v>
      </c>
      <c r="L43" s="17" t="s">
        <v>191</v>
      </c>
      <c r="M43" s="17" t="s">
        <v>85</v>
      </c>
      <c r="N43" s="50" t="s">
        <v>81</v>
      </c>
      <c r="O43" s="53" t="s">
        <v>8</v>
      </c>
      <c r="P43" s="53" t="s">
        <v>6</v>
      </c>
      <c r="Q43" s="53" t="s">
        <v>6</v>
      </c>
      <c r="R43" s="53" t="s">
        <v>10</v>
      </c>
      <c r="S43" s="53" t="s">
        <v>15</v>
      </c>
      <c r="T43" s="53" t="s">
        <v>8</v>
      </c>
      <c r="U43" s="47">
        <f t="shared" si="2"/>
        <v>28</v>
      </c>
      <c r="V43" s="50" t="str">
        <f t="shared" si="3"/>
        <v>No significativo</v>
      </c>
      <c r="W43" s="49">
        <v>44370</v>
      </c>
      <c r="X43" s="17" t="s">
        <v>186</v>
      </c>
      <c r="Y43" s="17" t="s">
        <v>87</v>
      </c>
      <c r="Z43" s="17" t="s">
        <v>192</v>
      </c>
    </row>
    <row r="44" spans="1:26" ht="129.75" customHeight="1">
      <c r="A44" s="259"/>
      <c r="B44" s="268"/>
      <c r="C44" s="353"/>
      <c r="D44" s="271"/>
      <c r="E44" s="269"/>
      <c r="F44" s="39" t="s">
        <v>110</v>
      </c>
      <c r="G44" s="39"/>
      <c r="H44" s="44"/>
      <c r="I44" s="17" t="s">
        <v>63</v>
      </c>
      <c r="J44" s="27" t="s">
        <v>208</v>
      </c>
      <c r="K44" s="17" t="s">
        <v>82</v>
      </c>
      <c r="L44" s="17" t="s">
        <v>177</v>
      </c>
      <c r="M44" s="17" t="s">
        <v>75</v>
      </c>
      <c r="N44" s="50" t="s">
        <v>81</v>
      </c>
      <c r="O44" s="46" t="s">
        <v>8</v>
      </c>
      <c r="P44" s="46" t="s">
        <v>7</v>
      </c>
      <c r="Q44" s="46" t="s">
        <v>6</v>
      </c>
      <c r="R44" s="46" t="s">
        <v>9</v>
      </c>
      <c r="S44" s="46" t="s">
        <v>15</v>
      </c>
      <c r="T44" s="46" t="s">
        <v>8</v>
      </c>
      <c r="U44" s="47">
        <f t="shared" si="2"/>
        <v>28</v>
      </c>
      <c r="V44" s="50" t="str">
        <f t="shared" si="3"/>
        <v>No significativo</v>
      </c>
      <c r="W44" s="49">
        <v>44370</v>
      </c>
      <c r="X44" s="17" t="s">
        <v>183</v>
      </c>
      <c r="Y44" s="17" t="s">
        <v>84</v>
      </c>
      <c r="Z44" s="17" t="s">
        <v>130</v>
      </c>
    </row>
    <row r="45" spans="1:26" ht="177" customHeight="1">
      <c r="A45" s="259"/>
      <c r="B45" s="268"/>
      <c r="C45" s="353"/>
      <c r="D45" s="272"/>
      <c r="E45" s="17" t="s">
        <v>263</v>
      </c>
      <c r="F45" s="39" t="s">
        <v>110</v>
      </c>
      <c r="G45" s="39"/>
      <c r="H45" s="39"/>
      <c r="I45" s="17" t="s">
        <v>58</v>
      </c>
      <c r="J45" s="17" t="s">
        <v>270</v>
      </c>
      <c r="K45" s="17" t="s">
        <v>82</v>
      </c>
      <c r="L45" s="17" t="s">
        <v>191</v>
      </c>
      <c r="M45" s="17" t="s">
        <v>85</v>
      </c>
      <c r="N45" s="50" t="s">
        <v>81</v>
      </c>
      <c r="O45" s="53" t="s">
        <v>8</v>
      </c>
      <c r="P45" s="53" t="s">
        <v>6</v>
      </c>
      <c r="Q45" s="53" t="s">
        <v>6</v>
      </c>
      <c r="R45" s="53" t="s">
        <v>10</v>
      </c>
      <c r="S45" s="53" t="s">
        <v>15</v>
      </c>
      <c r="T45" s="53" t="s">
        <v>8</v>
      </c>
      <c r="U45" s="47">
        <f t="shared" si="2"/>
        <v>28</v>
      </c>
      <c r="V45" s="50" t="str">
        <f t="shared" si="3"/>
        <v>No significativo</v>
      </c>
      <c r="W45" s="49">
        <v>44370</v>
      </c>
      <c r="X45" s="17" t="s">
        <v>186</v>
      </c>
      <c r="Y45" s="17" t="s">
        <v>87</v>
      </c>
      <c r="Z45" s="17" t="s">
        <v>192</v>
      </c>
    </row>
    <row r="46" spans="1:26" ht="177" customHeight="1">
      <c r="A46" s="259"/>
      <c r="B46" s="268"/>
      <c r="C46" s="353"/>
      <c r="D46" s="267" t="s">
        <v>284</v>
      </c>
      <c r="E46" s="267" t="s">
        <v>264</v>
      </c>
      <c r="F46" s="39" t="s">
        <v>110</v>
      </c>
      <c r="G46" s="39"/>
      <c r="H46" s="39"/>
      <c r="I46" s="17" t="s">
        <v>113</v>
      </c>
      <c r="J46" s="17" t="s">
        <v>541</v>
      </c>
      <c r="K46" s="17" t="s">
        <v>72</v>
      </c>
      <c r="L46" s="17" t="s">
        <v>540</v>
      </c>
      <c r="M46" s="17" t="s">
        <v>74</v>
      </c>
      <c r="N46" s="50" t="s">
        <v>81</v>
      </c>
      <c r="O46" s="51" t="s">
        <v>6</v>
      </c>
      <c r="P46" s="51" t="s">
        <v>6</v>
      </c>
      <c r="Q46" s="51" t="s">
        <v>6</v>
      </c>
      <c r="R46" s="51" t="s">
        <v>10</v>
      </c>
      <c r="S46" s="51" t="s">
        <v>15</v>
      </c>
      <c r="T46" s="51" t="s">
        <v>6</v>
      </c>
      <c r="U46" s="47">
        <f>VLOOKUP($O46,PROBABILIDAD,2,FALSE)+VLOOKUP($P46,DURACION,2,FALSE)+VLOOKUP($Q46,MAGNITUD,2,FALSE)+VLOOKUP($R46,IINFLUENCIA,2,FALSE)+VLOOKUP($S46,RECUPERABILIDAD,2,FALSE)+VLOOKUP($T46,IIMPORTANCIA,2,0)</f>
        <v>10</v>
      </c>
      <c r="V46" s="50" t="str">
        <f>VLOOKUP($U46,Significancia,2,FALSE)</f>
        <v>No significativo</v>
      </c>
      <c r="W46" s="49">
        <v>44370</v>
      </c>
      <c r="X46" s="17" t="s">
        <v>282</v>
      </c>
      <c r="Y46" s="17" t="s">
        <v>273</v>
      </c>
      <c r="Z46" s="17" t="s">
        <v>283</v>
      </c>
    </row>
    <row r="47" spans="1:26" ht="177" customHeight="1">
      <c r="A47" s="259"/>
      <c r="B47" s="268"/>
      <c r="C47" s="353"/>
      <c r="D47" s="268"/>
      <c r="E47" s="268"/>
      <c r="F47" s="39" t="s">
        <v>110</v>
      </c>
      <c r="G47" s="39"/>
      <c r="H47" s="39"/>
      <c r="I47" s="17" t="s">
        <v>113</v>
      </c>
      <c r="J47" s="17" t="s">
        <v>215</v>
      </c>
      <c r="K47" s="17" t="s">
        <v>72</v>
      </c>
      <c r="L47" s="17" t="s">
        <v>172</v>
      </c>
      <c r="M47" s="17" t="s">
        <v>74</v>
      </c>
      <c r="N47" s="50" t="s">
        <v>81</v>
      </c>
      <c r="O47" s="51" t="s">
        <v>6</v>
      </c>
      <c r="P47" s="51" t="s">
        <v>6</v>
      </c>
      <c r="Q47" s="51" t="s">
        <v>6</v>
      </c>
      <c r="R47" s="51" t="s">
        <v>10</v>
      </c>
      <c r="S47" s="51" t="s">
        <v>15</v>
      </c>
      <c r="T47" s="51" t="s">
        <v>6</v>
      </c>
      <c r="U47" s="47">
        <f>VLOOKUP($O47,PROBABILIDAD,2,FALSE)+VLOOKUP($P47,DURACION,2,FALSE)+VLOOKUP($Q47,MAGNITUD,2,FALSE)+VLOOKUP($R47,IINFLUENCIA,2,FALSE)+VLOOKUP($S47,RECUPERABILIDAD,2,FALSE)+VLOOKUP($T47,IIMPORTANCIA,2,0)</f>
        <v>10</v>
      </c>
      <c r="V47" s="50" t="str">
        <f>VLOOKUP($U47,Significancia,2,FALSE)</f>
        <v>No significativo</v>
      </c>
      <c r="W47" s="49">
        <v>44370</v>
      </c>
      <c r="X47" s="17" t="s">
        <v>216</v>
      </c>
      <c r="Y47" s="17" t="s">
        <v>91</v>
      </c>
      <c r="Z47" s="17" t="s">
        <v>217</v>
      </c>
    </row>
    <row r="48" spans="1:26" ht="111.75" customHeight="1">
      <c r="A48" s="259"/>
      <c r="B48" s="268"/>
      <c r="C48" s="353"/>
      <c r="D48" s="268"/>
      <c r="E48" s="269"/>
      <c r="F48" s="39" t="s">
        <v>197</v>
      </c>
      <c r="G48" s="39"/>
      <c r="H48" s="39" t="s">
        <v>110</v>
      </c>
      <c r="I48" s="17" t="s">
        <v>60</v>
      </c>
      <c r="J48" s="17" t="s">
        <v>193</v>
      </c>
      <c r="K48" s="17" t="s">
        <v>67</v>
      </c>
      <c r="L48" s="17" t="s">
        <v>194</v>
      </c>
      <c r="M48" s="17" t="s">
        <v>75</v>
      </c>
      <c r="N48" s="50" t="s">
        <v>81</v>
      </c>
      <c r="O48" s="53" t="s">
        <v>6</v>
      </c>
      <c r="P48" s="53" t="s">
        <v>6</v>
      </c>
      <c r="Q48" s="53" t="s">
        <v>6</v>
      </c>
      <c r="R48" s="53" t="s">
        <v>10</v>
      </c>
      <c r="S48" s="53" t="s">
        <v>15</v>
      </c>
      <c r="T48" s="53" t="s">
        <v>6</v>
      </c>
      <c r="U48" s="47">
        <f>VLOOKUP($O48,PROBABILIDAD,2,FALSE)+VLOOKUP($P48,DURACION,2,FALSE)+VLOOKUP($Q48,MAGNITUD,2,FALSE)+VLOOKUP($R48,IINFLUENCIA,2,FALSE)+VLOOKUP($S48,RECUPERABILIDAD,2,FALSE)+VLOOKUP($T48,IIMPORTANCIA,2,0)</f>
        <v>10</v>
      </c>
      <c r="V48" s="50" t="str">
        <f>VLOOKUP($U48,Significancia,2,FALSE)</f>
        <v>No significativo</v>
      </c>
      <c r="W48" s="49">
        <v>44370</v>
      </c>
      <c r="X48" s="17" t="s">
        <v>198</v>
      </c>
      <c r="Y48" s="17" t="s">
        <v>195</v>
      </c>
      <c r="Z48" s="17" t="s">
        <v>196</v>
      </c>
    </row>
    <row r="49" spans="1:26" ht="111.75" customHeight="1">
      <c r="A49" s="259"/>
      <c r="B49" s="268"/>
      <c r="C49" s="353"/>
      <c r="D49" s="268"/>
      <c r="E49" s="54" t="s">
        <v>265</v>
      </c>
      <c r="F49" s="39" t="s">
        <v>110</v>
      </c>
      <c r="G49" s="39"/>
      <c r="H49" s="39"/>
      <c r="I49" s="17" t="s">
        <v>59</v>
      </c>
      <c r="J49" s="27" t="s">
        <v>115</v>
      </c>
      <c r="K49" s="17" t="s">
        <v>66</v>
      </c>
      <c r="L49" s="17" t="s">
        <v>218</v>
      </c>
      <c r="M49" s="17" t="s">
        <v>75</v>
      </c>
      <c r="N49" s="50" t="s">
        <v>81</v>
      </c>
      <c r="O49" s="51" t="s">
        <v>8</v>
      </c>
      <c r="P49" s="51" t="s">
        <v>7</v>
      </c>
      <c r="Q49" s="51" t="s">
        <v>6</v>
      </c>
      <c r="R49" s="51" t="s">
        <v>9</v>
      </c>
      <c r="S49" s="51" t="s">
        <v>15</v>
      </c>
      <c r="T49" s="51" t="s">
        <v>6</v>
      </c>
      <c r="U49" s="47">
        <f>VLOOKUP($O49,PROBABILIDAD,2,FALSE)+VLOOKUP($P49,DURACION,2,FALSE)+VLOOKUP($Q49,MAGNITUD,2,FALSE)+VLOOKUP($R49,IINFLUENCIA,2,FALSE)+VLOOKUP($S49,RECUPERABILIDAD,2,FALSE)+VLOOKUP($T49,IIMPORTANCIA,2,0)</f>
        <v>19</v>
      </c>
      <c r="V49" s="45" t="str">
        <f>VLOOKUP($U49,Significancia,2,FALSE)</f>
        <v>No significativo</v>
      </c>
      <c r="W49" s="49">
        <v>44370</v>
      </c>
      <c r="X49" s="17" t="s">
        <v>237</v>
      </c>
      <c r="Y49" s="17" t="s">
        <v>114</v>
      </c>
      <c r="Z49" s="17" t="s">
        <v>123</v>
      </c>
    </row>
    <row r="50" spans="1:26" ht="126" customHeight="1">
      <c r="A50" s="259"/>
      <c r="B50" s="269"/>
      <c r="C50" s="353"/>
      <c r="D50" s="269"/>
      <c r="E50" s="17" t="s">
        <v>266</v>
      </c>
      <c r="F50" s="39" t="s">
        <v>110</v>
      </c>
      <c r="G50" s="39"/>
      <c r="H50" s="39"/>
      <c r="I50" s="17" t="s">
        <v>60</v>
      </c>
      <c r="J50" s="17" t="s">
        <v>219</v>
      </c>
      <c r="K50" s="17" t="s">
        <v>67</v>
      </c>
      <c r="L50" s="17" t="s">
        <v>147</v>
      </c>
      <c r="M50" s="17" t="s">
        <v>75</v>
      </c>
      <c r="N50" s="50" t="s">
        <v>81</v>
      </c>
      <c r="O50" s="53" t="s">
        <v>6</v>
      </c>
      <c r="P50" s="53" t="s">
        <v>8</v>
      </c>
      <c r="Q50" s="53" t="s">
        <v>6</v>
      </c>
      <c r="R50" s="53" t="s">
        <v>9</v>
      </c>
      <c r="S50" s="53" t="s">
        <v>11</v>
      </c>
      <c r="T50" s="53" t="s">
        <v>6</v>
      </c>
      <c r="U50" s="47">
        <f>VLOOKUP($O50,PROBABILIDAD,2,FALSE)+VLOOKUP($P50,DURACION,2,FALSE)+VLOOKUP($Q50,MAGNITUD,2,FALSE)+VLOOKUP($R50,IINFLUENCIA,2,FALSE)+VLOOKUP($S50,RECUPERABILIDAD,2,FALSE)+VLOOKUP($T50,IIMPORTANCIA,2,0)</f>
        <v>19</v>
      </c>
      <c r="V50" s="50" t="str">
        <f>VLOOKUP($U50,Significancia,2,FALSE)</f>
        <v>No significativo</v>
      </c>
      <c r="W50" s="49">
        <v>44370</v>
      </c>
      <c r="X50" s="17" t="s">
        <v>148</v>
      </c>
      <c r="Y50" s="17" t="s">
        <v>104</v>
      </c>
      <c r="Z50" s="17" t="s">
        <v>122</v>
      </c>
    </row>
    <row r="51" spans="1:26" s="83" customFormat="1" ht="50.25" customHeight="1">
      <c r="A51" s="358" t="s">
        <v>289</v>
      </c>
      <c r="B51" s="264" t="s">
        <v>290</v>
      </c>
      <c r="C51" s="264" t="s">
        <v>291</v>
      </c>
      <c r="D51" s="264" t="s">
        <v>292</v>
      </c>
      <c r="E51" s="264" t="s">
        <v>293</v>
      </c>
      <c r="F51" s="76" t="s">
        <v>80</v>
      </c>
      <c r="G51" s="76"/>
      <c r="H51" s="76"/>
      <c r="I51" s="77" t="s">
        <v>60</v>
      </c>
      <c r="J51" s="77" t="s">
        <v>294</v>
      </c>
      <c r="K51" s="78" t="s">
        <v>67</v>
      </c>
      <c r="L51" s="78" t="s">
        <v>147</v>
      </c>
      <c r="M51" s="78" t="s">
        <v>75</v>
      </c>
      <c r="N51" s="79" t="s">
        <v>81</v>
      </c>
      <c r="O51" s="80" t="s">
        <v>6</v>
      </c>
      <c r="P51" s="80" t="s">
        <v>8</v>
      </c>
      <c r="Q51" s="80" t="s">
        <v>6</v>
      </c>
      <c r="R51" s="80" t="s">
        <v>9</v>
      </c>
      <c r="S51" s="80" t="s">
        <v>11</v>
      </c>
      <c r="T51" s="80" t="s">
        <v>6</v>
      </c>
      <c r="U51" s="76">
        <f aca="true" t="shared" si="4" ref="U51:U67">VLOOKUP($O51,PROBABILIDAD,2,FALSE)+VLOOKUP($P51,DURACION,2,FALSE)+VLOOKUP($Q51,MAGNITUD,2,FALSE)+VLOOKUP($R51,IINFLUENCIA,2,FALSE)+VLOOKUP($S51,RECUPERAB,2,FALSE)+VLOOKUP($T51,IIMPORTANCIA,2,0)</f>
        <v>19</v>
      </c>
      <c r="V51" s="76" t="str">
        <f aca="true" t="shared" si="5" ref="V51:V60">VLOOKUP($U51,Significancia,2,FALSE)</f>
        <v>No significativo</v>
      </c>
      <c r="W51" s="49">
        <v>44370</v>
      </c>
      <c r="X51" s="77" t="s">
        <v>295</v>
      </c>
      <c r="Y51" s="81" t="s">
        <v>296</v>
      </c>
      <c r="Z51" s="82" t="s">
        <v>297</v>
      </c>
    </row>
    <row r="52" spans="1:26" s="83" customFormat="1" ht="50.25" customHeight="1">
      <c r="A52" s="359"/>
      <c r="B52" s="265"/>
      <c r="C52" s="265"/>
      <c r="D52" s="265"/>
      <c r="E52" s="265"/>
      <c r="F52" s="76" t="s">
        <v>197</v>
      </c>
      <c r="G52" s="76" t="s">
        <v>80</v>
      </c>
      <c r="H52" s="76"/>
      <c r="I52" s="77" t="s">
        <v>59</v>
      </c>
      <c r="J52" s="77" t="s">
        <v>298</v>
      </c>
      <c r="K52" s="78" t="s">
        <v>66</v>
      </c>
      <c r="L52" s="78" t="s">
        <v>299</v>
      </c>
      <c r="M52" s="78" t="s">
        <v>75</v>
      </c>
      <c r="N52" s="79" t="s">
        <v>81</v>
      </c>
      <c r="O52" s="80" t="s">
        <v>6</v>
      </c>
      <c r="P52" s="80" t="s">
        <v>6</v>
      </c>
      <c r="Q52" s="80" t="s">
        <v>6</v>
      </c>
      <c r="R52" s="80" t="s">
        <v>9</v>
      </c>
      <c r="S52" s="80" t="s">
        <v>15</v>
      </c>
      <c r="T52" s="80" t="s">
        <v>6</v>
      </c>
      <c r="U52" s="76">
        <f t="shared" si="4"/>
        <v>6</v>
      </c>
      <c r="V52" s="76" t="str">
        <f t="shared" si="5"/>
        <v>No significativo</v>
      </c>
      <c r="W52" s="49">
        <v>44370</v>
      </c>
      <c r="X52" s="81" t="s">
        <v>300</v>
      </c>
      <c r="Y52" s="350" t="s">
        <v>301</v>
      </c>
      <c r="Z52" s="355" t="s">
        <v>302</v>
      </c>
    </row>
    <row r="53" spans="1:26" s="83" customFormat="1" ht="50.25" customHeight="1">
      <c r="A53" s="359"/>
      <c r="B53" s="265"/>
      <c r="C53" s="265"/>
      <c r="D53" s="265"/>
      <c r="E53" s="265"/>
      <c r="F53" s="76"/>
      <c r="G53" s="76" t="s">
        <v>197</v>
      </c>
      <c r="H53" s="76" t="s">
        <v>80</v>
      </c>
      <c r="I53" s="77" t="s">
        <v>59</v>
      </c>
      <c r="J53" s="77" t="s">
        <v>303</v>
      </c>
      <c r="K53" s="78" t="s">
        <v>66</v>
      </c>
      <c r="L53" s="78" t="s">
        <v>304</v>
      </c>
      <c r="M53" s="78" t="s">
        <v>75</v>
      </c>
      <c r="N53" s="79" t="s">
        <v>81</v>
      </c>
      <c r="O53" s="80" t="s">
        <v>7</v>
      </c>
      <c r="P53" s="80" t="s">
        <v>6</v>
      </c>
      <c r="Q53" s="80" t="s">
        <v>6</v>
      </c>
      <c r="R53" s="80" t="s">
        <v>10</v>
      </c>
      <c r="S53" s="80" t="s">
        <v>11</v>
      </c>
      <c r="T53" s="80" t="s">
        <v>8</v>
      </c>
      <c r="U53" s="76">
        <f t="shared" si="4"/>
        <v>27</v>
      </c>
      <c r="V53" s="76" t="str">
        <f t="shared" si="5"/>
        <v>No significativo</v>
      </c>
      <c r="W53" s="49">
        <v>44370</v>
      </c>
      <c r="X53" s="81" t="s">
        <v>305</v>
      </c>
      <c r="Y53" s="351"/>
      <c r="Z53" s="356"/>
    </row>
    <row r="54" spans="1:26" s="83" customFormat="1" ht="50.25" customHeight="1">
      <c r="A54" s="359"/>
      <c r="B54" s="265"/>
      <c r="C54" s="265"/>
      <c r="D54" s="265"/>
      <c r="E54" s="265"/>
      <c r="F54" s="76" t="s">
        <v>80</v>
      </c>
      <c r="G54" s="76"/>
      <c r="H54" s="76"/>
      <c r="I54" s="77" t="s">
        <v>60</v>
      </c>
      <c r="J54" s="77" t="s">
        <v>306</v>
      </c>
      <c r="K54" s="78" t="s">
        <v>67</v>
      </c>
      <c r="L54" s="78" t="s">
        <v>307</v>
      </c>
      <c r="M54" s="78" t="s">
        <v>75</v>
      </c>
      <c r="N54" s="79" t="s">
        <v>81</v>
      </c>
      <c r="O54" s="80" t="s">
        <v>7</v>
      </c>
      <c r="P54" s="80" t="s">
        <v>7</v>
      </c>
      <c r="Q54" s="80" t="s">
        <v>7</v>
      </c>
      <c r="R54" s="80" t="s">
        <v>10</v>
      </c>
      <c r="S54" s="80" t="s">
        <v>15</v>
      </c>
      <c r="T54" s="80" t="s">
        <v>7</v>
      </c>
      <c r="U54" s="76">
        <f t="shared" si="4"/>
        <v>26</v>
      </c>
      <c r="V54" s="76" t="str">
        <f t="shared" si="5"/>
        <v>No significativo</v>
      </c>
      <c r="W54" s="49">
        <v>44370</v>
      </c>
      <c r="X54" s="77" t="s">
        <v>300</v>
      </c>
      <c r="Y54" s="352"/>
      <c r="Z54" s="357"/>
    </row>
    <row r="55" spans="1:26" s="83" customFormat="1" ht="50.25" customHeight="1">
      <c r="A55" s="359"/>
      <c r="B55" s="265"/>
      <c r="C55" s="265"/>
      <c r="D55" s="265"/>
      <c r="E55" s="265"/>
      <c r="F55" s="76"/>
      <c r="G55" s="76"/>
      <c r="H55" s="76" t="s">
        <v>80</v>
      </c>
      <c r="I55" s="77" t="s">
        <v>105</v>
      </c>
      <c r="J55" s="77" t="s">
        <v>308</v>
      </c>
      <c r="K55" s="78" t="s">
        <v>70</v>
      </c>
      <c r="L55" s="78" t="s">
        <v>309</v>
      </c>
      <c r="M55" s="78" t="s">
        <v>73</v>
      </c>
      <c r="N55" s="79" t="s">
        <v>81</v>
      </c>
      <c r="O55" s="80" t="s">
        <v>6</v>
      </c>
      <c r="P55" s="80" t="s">
        <v>7</v>
      </c>
      <c r="Q55" s="80" t="s">
        <v>8</v>
      </c>
      <c r="R55" s="80" t="s">
        <v>10</v>
      </c>
      <c r="S55" s="80" t="s">
        <v>11</v>
      </c>
      <c r="T55" s="80" t="s">
        <v>6</v>
      </c>
      <c r="U55" s="76">
        <f t="shared" si="4"/>
        <v>27</v>
      </c>
      <c r="V55" s="76" t="str">
        <f t="shared" si="5"/>
        <v>No significativo</v>
      </c>
      <c r="W55" s="49">
        <v>44370</v>
      </c>
      <c r="X55" s="77" t="s">
        <v>310</v>
      </c>
      <c r="Y55" s="81" t="s">
        <v>149</v>
      </c>
      <c r="Z55" s="82" t="s">
        <v>311</v>
      </c>
    </row>
    <row r="56" spans="1:26" s="83" customFormat="1" ht="50.25" customHeight="1">
      <c r="A56" s="359"/>
      <c r="B56" s="265"/>
      <c r="C56" s="265"/>
      <c r="D56" s="266"/>
      <c r="E56" s="266"/>
      <c r="F56" s="76"/>
      <c r="G56" s="76" t="s">
        <v>80</v>
      </c>
      <c r="H56" s="76" t="s">
        <v>197</v>
      </c>
      <c r="I56" s="77" t="s">
        <v>105</v>
      </c>
      <c r="J56" s="77" t="s">
        <v>220</v>
      </c>
      <c r="K56" s="78" t="s">
        <v>67</v>
      </c>
      <c r="L56" s="78" t="s">
        <v>221</v>
      </c>
      <c r="M56" s="78" t="s">
        <v>75</v>
      </c>
      <c r="N56" s="79" t="s">
        <v>81</v>
      </c>
      <c r="O56" s="80" t="s">
        <v>6</v>
      </c>
      <c r="P56" s="80" t="s">
        <v>7</v>
      </c>
      <c r="Q56" s="80" t="s">
        <v>6</v>
      </c>
      <c r="R56" s="80" t="s">
        <v>9</v>
      </c>
      <c r="S56" s="80" t="s">
        <v>11</v>
      </c>
      <c r="T56" s="80" t="s">
        <v>6</v>
      </c>
      <c r="U56" s="76">
        <f t="shared" si="4"/>
        <v>14</v>
      </c>
      <c r="V56" s="76" t="str">
        <f t="shared" si="5"/>
        <v>No significativo</v>
      </c>
      <c r="W56" s="49">
        <v>44370</v>
      </c>
      <c r="X56" s="77" t="s">
        <v>312</v>
      </c>
      <c r="Y56" s="81" t="s">
        <v>149</v>
      </c>
      <c r="Z56" s="82" t="s">
        <v>313</v>
      </c>
    </row>
    <row r="57" spans="1:26" s="83" customFormat="1" ht="50.25" customHeight="1">
      <c r="A57" s="359"/>
      <c r="B57" s="265" t="s">
        <v>321</v>
      </c>
      <c r="C57" s="265" t="s">
        <v>322</v>
      </c>
      <c r="D57" s="264" t="s">
        <v>292</v>
      </c>
      <c r="E57" s="264" t="s">
        <v>109</v>
      </c>
      <c r="F57" s="76"/>
      <c r="G57" s="76"/>
      <c r="H57" s="76" t="s">
        <v>80</v>
      </c>
      <c r="I57" s="77" t="s">
        <v>60</v>
      </c>
      <c r="J57" s="77" t="s">
        <v>323</v>
      </c>
      <c r="K57" s="78" t="s">
        <v>69</v>
      </c>
      <c r="L57" s="78" t="s">
        <v>324</v>
      </c>
      <c r="M57" s="78" t="s">
        <v>78</v>
      </c>
      <c r="N57" s="79" t="s">
        <v>81</v>
      </c>
      <c r="O57" s="80" t="s">
        <v>7</v>
      </c>
      <c r="P57" s="80" t="s">
        <v>6</v>
      </c>
      <c r="Q57" s="80" t="s">
        <v>7</v>
      </c>
      <c r="R57" s="80" t="s">
        <v>9</v>
      </c>
      <c r="S57" s="80" t="s">
        <v>15</v>
      </c>
      <c r="T57" s="80" t="s">
        <v>7</v>
      </c>
      <c r="U57" s="76">
        <f t="shared" si="4"/>
        <v>18</v>
      </c>
      <c r="V57" s="76" t="str">
        <f t="shared" si="5"/>
        <v>No significativo</v>
      </c>
      <c r="W57" s="49">
        <v>44370</v>
      </c>
      <c r="X57" s="77" t="s">
        <v>325</v>
      </c>
      <c r="Y57" s="81" t="s">
        <v>326</v>
      </c>
      <c r="Z57" s="82" t="s">
        <v>233</v>
      </c>
    </row>
    <row r="58" spans="1:26" s="83" customFormat="1" ht="50.25" customHeight="1">
      <c r="A58" s="359"/>
      <c r="B58" s="265"/>
      <c r="C58" s="265"/>
      <c r="D58" s="265"/>
      <c r="E58" s="265"/>
      <c r="F58" s="76" t="s">
        <v>110</v>
      </c>
      <c r="G58" s="76"/>
      <c r="H58" s="76"/>
      <c r="I58" s="77" t="s">
        <v>60</v>
      </c>
      <c r="J58" s="77" t="s">
        <v>327</v>
      </c>
      <c r="K58" s="78" t="s">
        <v>67</v>
      </c>
      <c r="L58" s="78" t="s">
        <v>328</v>
      </c>
      <c r="M58" s="78" t="s">
        <v>75</v>
      </c>
      <c r="N58" s="79" t="s">
        <v>81</v>
      </c>
      <c r="O58" s="80" t="s">
        <v>6</v>
      </c>
      <c r="P58" s="80" t="s">
        <v>7</v>
      </c>
      <c r="Q58" s="80" t="s">
        <v>6</v>
      </c>
      <c r="R58" s="80" t="s">
        <v>9</v>
      </c>
      <c r="S58" s="80" t="s">
        <v>11</v>
      </c>
      <c r="T58" s="80" t="s">
        <v>6</v>
      </c>
      <c r="U58" s="76">
        <f t="shared" si="4"/>
        <v>14</v>
      </c>
      <c r="V58" s="76" t="str">
        <f t="shared" si="5"/>
        <v>No significativo</v>
      </c>
      <c r="W58" s="49">
        <v>44370</v>
      </c>
      <c r="X58" s="77" t="s">
        <v>329</v>
      </c>
      <c r="Y58" s="81" t="s">
        <v>296</v>
      </c>
      <c r="Z58" s="82" t="s">
        <v>122</v>
      </c>
    </row>
    <row r="59" spans="1:26" s="83" customFormat="1" ht="50.25" customHeight="1">
      <c r="A59" s="359"/>
      <c r="B59" s="265"/>
      <c r="C59" s="265"/>
      <c r="D59" s="266"/>
      <c r="E59" s="266"/>
      <c r="F59" s="76" t="s">
        <v>80</v>
      </c>
      <c r="G59" s="76"/>
      <c r="H59" s="76"/>
      <c r="I59" s="77" t="s">
        <v>59</v>
      </c>
      <c r="J59" s="77" t="s">
        <v>330</v>
      </c>
      <c r="K59" s="78" t="s">
        <v>66</v>
      </c>
      <c r="L59" s="78" t="s">
        <v>111</v>
      </c>
      <c r="M59" s="78" t="s">
        <v>75</v>
      </c>
      <c r="N59" s="79" t="s">
        <v>81</v>
      </c>
      <c r="O59" s="80" t="s">
        <v>7</v>
      </c>
      <c r="P59" s="80" t="s">
        <v>7</v>
      </c>
      <c r="Q59" s="80" t="s">
        <v>6</v>
      </c>
      <c r="R59" s="80" t="s">
        <v>9</v>
      </c>
      <c r="S59" s="80" t="s">
        <v>11</v>
      </c>
      <c r="T59" s="80" t="s">
        <v>7</v>
      </c>
      <c r="U59" s="76">
        <f t="shared" si="4"/>
        <v>22</v>
      </c>
      <c r="V59" s="76" t="str">
        <f t="shared" si="5"/>
        <v>No significativo</v>
      </c>
      <c r="W59" s="49">
        <v>44370</v>
      </c>
      <c r="X59" s="77" t="s">
        <v>331</v>
      </c>
      <c r="Y59" s="81" t="s">
        <v>112</v>
      </c>
      <c r="Z59" s="82" t="s">
        <v>124</v>
      </c>
    </row>
    <row r="60" spans="1:26" s="83" customFormat="1" ht="50.25" customHeight="1">
      <c r="A60" s="359"/>
      <c r="B60" s="265"/>
      <c r="C60" s="265"/>
      <c r="D60" s="264" t="s">
        <v>292</v>
      </c>
      <c r="E60" s="264" t="s">
        <v>332</v>
      </c>
      <c r="F60" s="76" t="s">
        <v>80</v>
      </c>
      <c r="G60" s="76"/>
      <c r="H60" s="76"/>
      <c r="I60" s="77" t="s">
        <v>58</v>
      </c>
      <c r="J60" s="77" t="s">
        <v>333</v>
      </c>
      <c r="K60" s="78" t="s">
        <v>65</v>
      </c>
      <c r="L60" s="78" t="s">
        <v>191</v>
      </c>
      <c r="M60" s="78" t="s">
        <v>85</v>
      </c>
      <c r="N60" s="79" t="s">
        <v>81</v>
      </c>
      <c r="O60" s="53" t="s">
        <v>6</v>
      </c>
      <c r="P60" s="53" t="s">
        <v>6</v>
      </c>
      <c r="Q60" s="53" t="s">
        <v>6</v>
      </c>
      <c r="R60" s="53" t="s">
        <v>10</v>
      </c>
      <c r="S60" s="53" t="s">
        <v>11</v>
      </c>
      <c r="T60" s="53" t="s">
        <v>8</v>
      </c>
      <c r="U60" s="76">
        <f t="shared" si="4"/>
        <v>23</v>
      </c>
      <c r="V60" s="76" t="str">
        <f t="shared" si="5"/>
        <v>No significativo</v>
      </c>
      <c r="W60" s="49">
        <v>44370</v>
      </c>
      <c r="X60" s="81" t="s">
        <v>334</v>
      </c>
      <c r="Y60" s="81" t="s">
        <v>87</v>
      </c>
      <c r="Z60" s="82" t="s">
        <v>100</v>
      </c>
    </row>
    <row r="61" spans="1:26" s="83" customFormat="1" ht="50.25" customHeight="1">
      <c r="A61" s="359"/>
      <c r="B61" s="265"/>
      <c r="C61" s="265"/>
      <c r="D61" s="265"/>
      <c r="E61" s="265"/>
      <c r="F61" s="76"/>
      <c r="G61" s="76"/>
      <c r="H61" s="76" t="s">
        <v>80</v>
      </c>
      <c r="I61" s="77" t="s">
        <v>105</v>
      </c>
      <c r="J61" s="77" t="s">
        <v>335</v>
      </c>
      <c r="K61" s="78" t="s">
        <v>67</v>
      </c>
      <c r="L61" s="78" t="s">
        <v>336</v>
      </c>
      <c r="M61" s="78" t="s">
        <v>75</v>
      </c>
      <c r="N61" s="79" t="s">
        <v>81</v>
      </c>
      <c r="O61" s="80" t="s">
        <v>6</v>
      </c>
      <c r="P61" s="80" t="s">
        <v>6</v>
      </c>
      <c r="Q61" s="80" t="s">
        <v>6</v>
      </c>
      <c r="R61" s="80" t="s">
        <v>9</v>
      </c>
      <c r="S61" s="80" t="s">
        <v>15</v>
      </c>
      <c r="T61" s="80" t="s">
        <v>6</v>
      </c>
      <c r="U61" s="76">
        <f t="shared" si="4"/>
        <v>6</v>
      </c>
      <c r="V61" s="76" t="str">
        <f aca="true" t="shared" si="6" ref="V61:V77">VLOOKUP($U61,Significancia,2,FALSE)</f>
        <v>No significativo</v>
      </c>
      <c r="W61" s="49">
        <v>44370</v>
      </c>
      <c r="X61" s="81" t="s">
        <v>337</v>
      </c>
      <c r="Y61" s="81" t="s">
        <v>149</v>
      </c>
      <c r="Z61" s="82" t="s">
        <v>338</v>
      </c>
    </row>
    <row r="62" spans="1:26" s="83" customFormat="1" ht="50.25" customHeight="1">
      <c r="A62" s="359"/>
      <c r="B62" s="265"/>
      <c r="C62" s="265"/>
      <c r="D62" s="265"/>
      <c r="E62" s="265"/>
      <c r="F62" s="76" t="s">
        <v>80</v>
      </c>
      <c r="G62" s="76"/>
      <c r="H62" s="76"/>
      <c r="I62" s="77" t="s">
        <v>59</v>
      </c>
      <c r="J62" s="77" t="s">
        <v>339</v>
      </c>
      <c r="K62" s="78" t="s">
        <v>66</v>
      </c>
      <c r="L62" s="78" t="s">
        <v>340</v>
      </c>
      <c r="M62" s="78" t="s">
        <v>75</v>
      </c>
      <c r="N62" s="79" t="s">
        <v>81</v>
      </c>
      <c r="O62" s="80" t="s">
        <v>8</v>
      </c>
      <c r="P62" s="80" t="s">
        <v>6</v>
      </c>
      <c r="Q62" s="80" t="s">
        <v>7</v>
      </c>
      <c r="R62" s="80" t="s">
        <v>10</v>
      </c>
      <c r="S62" s="80" t="s">
        <v>15</v>
      </c>
      <c r="T62" s="80" t="s">
        <v>8</v>
      </c>
      <c r="U62" s="76">
        <f t="shared" si="4"/>
        <v>32</v>
      </c>
      <c r="V62" s="76" t="str">
        <f t="shared" si="6"/>
        <v>Significativo</v>
      </c>
      <c r="W62" s="49">
        <v>44370</v>
      </c>
      <c r="X62" s="77" t="s">
        <v>341</v>
      </c>
      <c r="Y62" s="81" t="s">
        <v>104</v>
      </c>
      <c r="Z62" s="82" t="s">
        <v>123</v>
      </c>
    </row>
    <row r="63" spans="1:26" s="83" customFormat="1" ht="50.25" customHeight="1">
      <c r="A63" s="359"/>
      <c r="B63" s="265"/>
      <c r="C63" s="265"/>
      <c r="D63" s="265"/>
      <c r="E63" s="265"/>
      <c r="F63" s="76" t="s">
        <v>80</v>
      </c>
      <c r="G63" s="76"/>
      <c r="H63" s="76"/>
      <c r="I63" s="77" t="s">
        <v>64</v>
      </c>
      <c r="J63" s="77" t="s">
        <v>342</v>
      </c>
      <c r="K63" s="78" t="s">
        <v>70</v>
      </c>
      <c r="L63" s="78" t="s">
        <v>343</v>
      </c>
      <c r="M63" s="78" t="s">
        <v>73</v>
      </c>
      <c r="N63" s="79" t="s">
        <v>81</v>
      </c>
      <c r="O63" s="80" t="s">
        <v>8</v>
      </c>
      <c r="P63" s="80" t="s">
        <v>6</v>
      </c>
      <c r="Q63" s="80" t="s">
        <v>6</v>
      </c>
      <c r="R63" s="80" t="s">
        <v>10</v>
      </c>
      <c r="S63" s="80" t="s">
        <v>15</v>
      </c>
      <c r="T63" s="80" t="s">
        <v>6</v>
      </c>
      <c r="U63" s="76">
        <f t="shared" si="4"/>
        <v>19</v>
      </c>
      <c r="V63" s="76" t="str">
        <f t="shared" si="6"/>
        <v>No significativo</v>
      </c>
      <c r="W63" s="49">
        <v>44370</v>
      </c>
      <c r="X63" s="77" t="s">
        <v>344</v>
      </c>
      <c r="Y63" s="81" t="s">
        <v>345</v>
      </c>
      <c r="Z63" s="84" t="s">
        <v>159</v>
      </c>
    </row>
    <row r="64" spans="1:26" s="83" customFormat="1" ht="50.25" customHeight="1">
      <c r="A64" s="359"/>
      <c r="B64" s="265"/>
      <c r="C64" s="265"/>
      <c r="D64" s="265"/>
      <c r="E64" s="265"/>
      <c r="F64" s="76" t="s">
        <v>80</v>
      </c>
      <c r="G64" s="76"/>
      <c r="H64" s="76"/>
      <c r="I64" s="77" t="s">
        <v>61</v>
      </c>
      <c r="J64" s="77" t="s">
        <v>346</v>
      </c>
      <c r="K64" s="78" t="s">
        <v>65</v>
      </c>
      <c r="L64" s="78" t="s">
        <v>347</v>
      </c>
      <c r="M64" s="78" t="s">
        <v>73</v>
      </c>
      <c r="N64" s="79" t="s">
        <v>81</v>
      </c>
      <c r="O64" s="80" t="s">
        <v>8</v>
      </c>
      <c r="P64" s="80" t="s">
        <v>6</v>
      </c>
      <c r="Q64" s="80" t="s">
        <v>6</v>
      </c>
      <c r="R64" s="80" t="s">
        <v>9</v>
      </c>
      <c r="S64" s="80" t="s">
        <v>15</v>
      </c>
      <c r="T64" s="80" t="s">
        <v>6</v>
      </c>
      <c r="U64" s="76">
        <f t="shared" si="4"/>
        <v>15</v>
      </c>
      <c r="V64" s="76" t="str">
        <f t="shared" si="6"/>
        <v>No significativo</v>
      </c>
      <c r="W64" s="49">
        <v>44370</v>
      </c>
      <c r="X64" s="77" t="s">
        <v>344</v>
      </c>
      <c r="Y64" s="81" t="s">
        <v>348</v>
      </c>
      <c r="Z64" s="84" t="s">
        <v>349</v>
      </c>
    </row>
    <row r="65" spans="1:26" s="83" customFormat="1" ht="50.25" customHeight="1">
      <c r="A65" s="360"/>
      <c r="B65" s="265"/>
      <c r="C65" s="265"/>
      <c r="D65" s="266"/>
      <c r="E65" s="266"/>
      <c r="F65" s="76" t="s">
        <v>80</v>
      </c>
      <c r="G65" s="76"/>
      <c r="H65" s="76"/>
      <c r="I65" s="77" t="s">
        <v>58</v>
      </c>
      <c r="J65" s="77" t="s">
        <v>350</v>
      </c>
      <c r="K65" s="78" t="s">
        <v>65</v>
      </c>
      <c r="L65" s="78" t="s">
        <v>191</v>
      </c>
      <c r="M65" s="78" t="s">
        <v>85</v>
      </c>
      <c r="N65" s="79" t="s">
        <v>81</v>
      </c>
      <c r="O65" s="53" t="s">
        <v>6</v>
      </c>
      <c r="P65" s="53" t="s">
        <v>6</v>
      </c>
      <c r="Q65" s="53" t="s">
        <v>6</v>
      </c>
      <c r="R65" s="53" t="s">
        <v>10</v>
      </c>
      <c r="S65" s="53" t="s">
        <v>11</v>
      </c>
      <c r="T65" s="53" t="s">
        <v>8</v>
      </c>
      <c r="U65" s="76">
        <f t="shared" si="4"/>
        <v>23</v>
      </c>
      <c r="V65" s="76" t="str">
        <f t="shared" si="6"/>
        <v>No significativo</v>
      </c>
      <c r="W65" s="49">
        <v>44370</v>
      </c>
      <c r="X65" s="77" t="s">
        <v>344</v>
      </c>
      <c r="Y65" s="81" t="s">
        <v>87</v>
      </c>
      <c r="Z65" s="82" t="s">
        <v>100</v>
      </c>
    </row>
    <row r="66" spans="1:26" s="83" customFormat="1" ht="50.25" customHeight="1">
      <c r="A66" s="264" t="s">
        <v>353</v>
      </c>
      <c r="B66" s="264" t="s">
        <v>354</v>
      </c>
      <c r="C66" s="364" t="s">
        <v>322</v>
      </c>
      <c r="D66" s="78" t="s">
        <v>292</v>
      </c>
      <c r="E66" s="264" t="s">
        <v>355</v>
      </c>
      <c r="F66" s="76"/>
      <c r="G66" s="76" t="s">
        <v>80</v>
      </c>
      <c r="H66" s="76"/>
      <c r="I66" s="77" t="s">
        <v>60</v>
      </c>
      <c r="J66" s="77" t="s">
        <v>356</v>
      </c>
      <c r="K66" s="78" t="s">
        <v>67</v>
      </c>
      <c r="L66" s="78" t="s">
        <v>357</v>
      </c>
      <c r="M66" s="78" t="s">
        <v>75</v>
      </c>
      <c r="N66" s="79" t="s">
        <v>81</v>
      </c>
      <c r="O66" s="80" t="s">
        <v>7</v>
      </c>
      <c r="P66" s="80" t="s">
        <v>8</v>
      </c>
      <c r="Q66" s="80" t="s">
        <v>6</v>
      </c>
      <c r="R66" s="80" t="s">
        <v>10</v>
      </c>
      <c r="S66" s="80" t="s">
        <v>11</v>
      </c>
      <c r="T66" s="80" t="s">
        <v>8</v>
      </c>
      <c r="U66" s="76">
        <f t="shared" si="4"/>
        <v>36</v>
      </c>
      <c r="V66" s="76" t="str">
        <f t="shared" si="6"/>
        <v>Significativo</v>
      </c>
      <c r="W66" s="49">
        <v>44370</v>
      </c>
      <c r="X66" s="77" t="s">
        <v>358</v>
      </c>
      <c r="Y66" s="81" t="s">
        <v>359</v>
      </c>
      <c r="Z66" s="81" t="s">
        <v>360</v>
      </c>
    </row>
    <row r="67" spans="1:26" s="83" customFormat="1" ht="50.25" customHeight="1">
      <c r="A67" s="266"/>
      <c r="B67" s="265"/>
      <c r="C67" s="365"/>
      <c r="D67" s="78" t="s">
        <v>292</v>
      </c>
      <c r="E67" s="266"/>
      <c r="F67" s="76"/>
      <c r="G67" s="76" t="s">
        <v>315</v>
      </c>
      <c r="H67" s="76"/>
      <c r="I67" s="77" t="s">
        <v>361</v>
      </c>
      <c r="J67" s="77" t="s">
        <v>362</v>
      </c>
      <c r="K67" s="78" t="s">
        <v>72</v>
      </c>
      <c r="L67" s="78" t="s">
        <v>363</v>
      </c>
      <c r="M67" s="78" t="s">
        <v>74</v>
      </c>
      <c r="N67" s="79" t="s">
        <v>81</v>
      </c>
      <c r="O67" s="80" t="s">
        <v>7</v>
      </c>
      <c r="P67" s="80" t="s">
        <v>6</v>
      </c>
      <c r="Q67" s="80" t="s">
        <v>6</v>
      </c>
      <c r="R67" s="80" t="s">
        <v>9</v>
      </c>
      <c r="S67" s="80" t="s">
        <v>11</v>
      </c>
      <c r="T67" s="80" t="s">
        <v>6</v>
      </c>
      <c r="U67" s="76">
        <f t="shared" si="4"/>
        <v>14</v>
      </c>
      <c r="V67" s="76" t="str">
        <f t="shared" si="6"/>
        <v>No significativo</v>
      </c>
      <c r="W67" s="49">
        <v>44370</v>
      </c>
      <c r="X67" s="77" t="s">
        <v>364</v>
      </c>
      <c r="Y67" s="81" t="s">
        <v>141</v>
      </c>
      <c r="Z67" s="81" t="s">
        <v>360</v>
      </c>
    </row>
    <row r="68" spans="1:26" s="83" customFormat="1" ht="50.25" customHeight="1">
      <c r="A68" s="361" t="s">
        <v>365</v>
      </c>
      <c r="B68" s="264" t="s">
        <v>366</v>
      </c>
      <c r="C68" s="364" t="s">
        <v>322</v>
      </c>
      <c r="D68" s="78" t="s">
        <v>292</v>
      </c>
      <c r="E68" s="264" t="s">
        <v>391</v>
      </c>
      <c r="F68" s="76" t="s">
        <v>80</v>
      </c>
      <c r="G68" s="76"/>
      <c r="H68" s="76"/>
      <c r="I68" s="77" t="s">
        <v>62</v>
      </c>
      <c r="J68" s="77" t="s">
        <v>367</v>
      </c>
      <c r="K68" s="78" t="s">
        <v>72</v>
      </c>
      <c r="L68" s="78" t="s">
        <v>95</v>
      </c>
      <c r="M68" s="78" t="s">
        <v>74</v>
      </c>
      <c r="N68" s="79" t="s">
        <v>81</v>
      </c>
      <c r="O68" s="80" t="s">
        <v>8</v>
      </c>
      <c r="P68" s="80" t="s">
        <v>6</v>
      </c>
      <c r="Q68" s="80" t="s">
        <v>6</v>
      </c>
      <c r="R68" s="80" t="s">
        <v>9</v>
      </c>
      <c r="S68" s="80" t="s">
        <v>15</v>
      </c>
      <c r="T68" s="80" t="s">
        <v>8</v>
      </c>
      <c r="U68" s="76">
        <f aca="true" t="shared" si="7" ref="U68:U76">VLOOKUP($O68,PROBABILIDAD,2,FALSE)+VLOOKUP($P68,DURACION,2,FALSE)+VLOOKUP($Q68,MAGNITUD,2,FALSE)+VLOOKUP($R68,IINFLUENCIA,2,FALSE)+VLOOKUP($S68,RECUPERAB,2,FALSE)+VLOOKUP($T68,IIMPORTANCIA,2,0)</f>
        <v>24</v>
      </c>
      <c r="V68" s="76" t="str">
        <f t="shared" si="6"/>
        <v>No significativo</v>
      </c>
      <c r="W68" s="49">
        <v>44370</v>
      </c>
      <c r="X68" s="85" t="s">
        <v>368</v>
      </c>
      <c r="Y68" s="81" t="s">
        <v>369</v>
      </c>
      <c r="Z68" s="82" t="s">
        <v>370</v>
      </c>
    </row>
    <row r="69" spans="1:26" s="83" customFormat="1" ht="50.25" customHeight="1">
      <c r="A69" s="362"/>
      <c r="B69" s="265"/>
      <c r="C69" s="365"/>
      <c r="D69" s="78" t="s">
        <v>292</v>
      </c>
      <c r="E69" s="265"/>
      <c r="F69" s="76"/>
      <c r="G69" s="76"/>
      <c r="H69" s="76" t="s">
        <v>80</v>
      </c>
      <c r="I69" s="77" t="s">
        <v>60</v>
      </c>
      <c r="J69" s="77" t="s">
        <v>371</v>
      </c>
      <c r="K69" s="78" t="s">
        <v>67</v>
      </c>
      <c r="L69" s="78" t="s">
        <v>108</v>
      </c>
      <c r="M69" s="78" t="s">
        <v>75</v>
      </c>
      <c r="N69" s="79" t="s">
        <v>81</v>
      </c>
      <c r="O69" s="80" t="s">
        <v>6</v>
      </c>
      <c r="P69" s="80" t="s">
        <v>6</v>
      </c>
      <c r="Q69" s="80" t="s">
        <v>6</v>
      </c>
      <c r="R69" s="80" t="s">
        <v>10</v>
      </c>
      <c r="S69" s="80" t="s">
        <v>11</v>
      </c>
      <c r="T69" s="80" t="s">
        <v>7</v>
      </c>
      <c r="U69" s="76">
        <f t="shared" si="7"/>
        <v>18</v>
      </c>
      <c r="V69" s="76" t="str">
        <f t="shared" si="6"/>
        <v>No significativo</v>
      </c>
      <c r="W69" s="49">
        <v>44370</v>
      </c>
      <c r="X69" s="77" t="s">
        <v>372</v>
      </c>
      <c r="Y69" s="81" t="s">
        <v>104</v>
      </c>
      <c r="Z69" s="82" t="s">
        <v>126</v>
      </c>
    </row>
    <row r="70" spans="1:26" s="83" customFormat="1" ht="50.25" customHeight="1">
      <c r="A70" s="362"/>
      <c r="B70" s="265"/>
      <c r="C70" s="365"/>
      <c r="D70" s="78" t="s">
        <v>292</v>
      </c>
      <c r="E70" s="266"/>
      <c r="F70" s="76" t="s">
        <v>80</v>
      </c>
      <c r="G70" s="76"/>
      <c r="H70" s="76"/>
      <c r="I70" s="77" t="s">
        <v>60</v>
      </c>
      <c r="J70" s="77" t="s">
        <v>373</v>
      </c>
      <c r="K70" s="78" t="s">
        <v>67</v>
      </c>
      <c r="L70" s="78" t="s">
        <v>374</v>
      </c>
      <c r="M70" s="78" t="s">
        <v>75</v>
      </c>
      <c r="N70" s="79" t="s">
        <v>81</v>
      </c>
      <c r="O70" s="80" t="s">
        <v>6</v>
      </c>
      <c r="P70" s="80" t="s">
        <v>8</v>
      </c>
      <c r="Q70" s="80" t="s">
        <v>7</v>
      </c>
      <c r="R70" s="80" t="s">
        <v>9</v>
      </c>
      <c r="S70" s="80" t="s">
        <v>11</v>
      </c>
      <c r="T70" s="80" t="s">
        <v>7</v>
      </c>
      <c r="U70" s="76">
        <f t="shared" si="7"/>
        <v>27</v>
      </c>
      <c r="V70" s="76" t="str">
        <f t="shared" si="6"/>
        <v>No significativo</v>
      </c>
      <c r="W70" s="49">
        <v>44370</v>
      </c>
      <c r="X70" s="77" t="s">
        <v>375</v>
      </c>
      <c r="Y70" s="81" t="s">
        <v>104</v>
      </c>
      <c r="Z70" s="82" t="s">
        <v>125</v>
      </c>
    </row>
    <row r="71" spans="1:26" s="83" customFormat="1" ht="87.75" customHeight="1">
      <c r="A71" s="362"/>
      <c r="B71" s="265"/>
      <c r="C71" s="365"/>
      <c r="D71" s="78" t="s">
        <v>292</v>
      </c>
      <c r="E71" s="78" t="s">
        <v>390</v>
      </c>
      <c r="F71" s="76" t="s">
        <v>80</v>
      </c>
      <c r="G71" s="76"/>
      <c r="H71" s="76"/>
      <c r="I71" s="77" t="s">
        <v>60</v>
      </c>
      <c r="J71" s="77" t="s">
        <v>373</v>
      </c>
      <c r="K71" s="78" t="s">
        <v>67</v>
      </c>
      <c r="L71" s="78" t="s">
        <v>374</v>
      </c>
      <c r="M71" s="78" t="s">
        <v>75</v>
      </c>
      <c r="N71" s="79" t="s">
        <v>81</v>
      </c>
      <c r="O71" s="80" t="s">
        <v>6</v>
      </c>
      <c r="P71" s="80" t="s">
        <v>8</v>
      </c>
      <c r="Q71" s="80" t="s">
        <v>7</v>
      </c>
      <c r="R71" s="80" t="s">
        <v>9</v>
      </c>
      <c r="S71" s="80" t="s">
        <v>11</v>
      </c>
      <c r="T71" s="80" t="s">
        <v>7</v>
      </c>
      <c r="U71" s="76">
        <f t="shared" si="7"/>
        <v>27</v>
      </c>
      <c r="V71" s="76" t="str">
        <f t="shared" si="6"/>
        <v>No significativo</v>
      </c>
      <c r="W71" s="49">
        <v>44370</v>
      </c>
      <c r="X71" s="77" t="s">
        <v>377</v>
      </c>
      <c r="Y71" s="81" t="s">
        <v>378</v>
      </c>
      <c r="Z71" s="82" t="s">
        <v>125</v>
      </c>
    </row>
    <row r="72" spans="1:26" s="83" customFormat="1" ht="50.25" customHeight="1">
      <c r="A72" s="362"/>
      <c r="B72" s="265"/>
      <c r="C72" s="365"/>
      <c r="D72" s="78" t="s">
        <v>292</v>
      </c>
      <c r="E72" s="78" t="s">
        <v>376</v>
      </c>
      <c r="F72" s="76"/>
      <c r="G72" s="76"/>
      <c r="H72" s="76" t="s">
        <v>80</v>
      </c>
      <c r="I72" s="77" t="s">
        <v>60</v>
      </c>
      <c r="J72" s="77" t="s">
        <v>373</v>
      </c>
      <c r="K72" s="78" t="s">
        <v>69</v>
      </c>
      <c r="L72" s="78" t="s">
        <v>379</v>
      </c>
      <c r="M72" s="78" t="s">
        <v>78</v>
      </c>
      <c r="N72" s="79" t="s">
        <v>81</v>
      </c>
      <c r="O72" s="80" t="s">
        <v>6</v>
      </c>
      <c r="P72" s="80" t="s">
        <v>8</v>
      </c>
      <c r="Q72" s="80" t="s">
        <v>7</v>
      </c>
      <c r="R72" s="80" t="s">
        <v>9</v>
      </c>
      <c r="S72" s="80" t="s">
        <v>11</v>
      </c>
      <c r="T72" s="80" t="s">
        <v>7</v>
      </c>
      <c r="U72" s="76">
        <f t="shared" si="7"/>
        <v>27</v>
      </c>
      <c r="V72" s="76" t="str">
        <f t="shared" si="6"/>
        <v>No significativo</v>
      </c>
      <c r="W72" s="49">
        <v>44370</v>
      </c>
      <c r="X72" s="77" t="s">
        <v>380</v>
      </c>
      <c r="Y72" s="81" t="s">
        <v>381</v>
      </c>
      <c r="Z72" s="82" t="s">
        <v>125</v>
      </c>
    </row>
    <row r="73" spans="1:26" s="83" customFormat="1" ht="50.25" customHeight="1">
      <c r="A73" s="362"/>
      <c r="B73" s="280"/>
      <c r="C73" s="280"/>
      <c r="D73" s="264" t="s">
        <v>292</v>
      </c>
      <c r="E73" s="264" t="s">
        <v>223</v>
      </c>
      <c r="F73" s="76" t="s">
        <v>80</v>
      </c>
      <c r="G73" s="76"/>
      <c r="H73" s="76"/>
      <c r="I73" s="77" t="s">
        <v>61</v>
      </c>
      <c r="J73" s="77" t="s">
        <v>222</v>
      </c>
      <c r="K73" s="78" t="s">
        <v>65</v>
      </c>
      <c r="L73" s="78" t="s">
        <v>97</v>
      </c>
      <c r="M73" s="78" t="s">
        <v>73</v>
      </c>
      <c r="N73" s="79" t="s">
        <v>81</v>
      </c>
      <c r="O73" s="80" t="s">
        <v>7</v>
      </c>
      <c r="P73" s="80" t="s">
        <v>7</v>
      </c>
      <c r="Q73" s="80" t="s">
        <v>6</v>
      </c>
      <c r="R73" s="80" t="s">
        <v>10</v>
      </c>
      <c r="S73" s="80" t="s">
        <v>11</v>
      </c>
      <c r="T73" s="80" t="s">
        <v>7</v>
      </c>
      <c r="U73" s="76">
        <f t="shared" si="7"/>
        <v>26</v>
      </c>
      <c r="V73" s="76" t="str">
        <f t="shared" si="6"/>
        <v>No significativo</v>
      </c>
      <c r="W73" s="49">
        <v>44370</v>
      </c>
      <c r="X73" s="81" t="s">
        <v>382</v>
      </c>
      <c r="Y73" s="81" t="s">
        <v>98</v>
      </c>
      <c r="Z73" s="82" t="s">
        <v>121</v>
      </c>
    </row>
    <row r="74" spans="1:26" s="86" customFormat="1" ht="50.25" customHeight="1">
      <c r="A74" s="362"/>
      <c r="B74" s="266"/>
      <c r="C74" s="366"/>
      <c r="D74" s="265"/>
      <c r="E74" s="265"/>
      <c r="F74" s="76" t="s">
        <v>80</v>
      </c>
      <c r="G74" s="76"/>
      <c r="H74" s="76"/>
      <c r="I74" s="77" t="s">
        <v>58</v>
      </c>
      <c r="J74" s="77" t="s">
        <v>202</v>
      </c>
      <c r="K74" s="78" t="s">
        <v>65</v>
      </c>
      <c r="L74" s="78" t="s">
        <v>191</v>
      </c>
      <c r="M74" s="78" t="s">
        <v>85</v>
      </c>
      <c r="N74" s="79" t="s">
        <v>81</v>
      </c>
      <c r="O74" s="53" t="s">
        <v>6</v>
      </c>
      <c r="P74" s="53" t="s">
        <v>6</v>
      </c>
      <c r="Q74" s="53" t="s">
        <v>6</v>
      </c>
      <c r="R74" s="53" t="s">
        <v>10</v>
      </c>
      <c r="S74" s="53" t="s">
        <v>11</v>
      </c>
      <c r="T74" s="53" t="s">
        <v>8</v>
      </c>
      <c r="U74" s="76">
        <f t="shared" si="7"/>
        <v>23</v>
      </c>
      <c r="V74" s="76" t="str">
        <f t="shared" si="6"/>
        <v>No significativo</v>
      </c>
      <c r="W74" s="49">
        <v>44370</v>
      </c>
      <c r="X74" s="77" t="s">
        <v>204</v>
      </c>
      <c r="Y74" s="81" t="s">
        <v>205</v>
      </c>
      <c r="Z74" s="82" t="s">
        <v>100</v>
      </c>
    </row>
    <row r="75" spans="1:26" s="86" customFormat="1" ht="50.25" customHeight="1">
      <c r="A75" s="362"/>
      <c r="B75" s="280"/>
      <c r="C75" s="367"/>
      <c r="D75" s="265"/>
      <c r="E75" s="265"/>
      <c r="F75" s="76" t="s">
        <v>80</v>
      </c>
      <c r="G75" s="76"/>
      <c r="H75" s="76"/>
      <c r="I75" s="77" t="s">
        <v>59</v>
      </c>
      <c r="J75" s="77" t="s">
        <v>383</v>
      </c>
      <c r="K75" s="78" t="s">
        <v>66</v>
      </c>
      <c r="L75" s="78" t="s">
        <v>101</v>
      </c>
      <c r="M75" s="78" t="s">
        <v>75</v>
      </c>
      <c r="N75" s="79" t="s">
        <v>81</v>
      </c>
      <c r="O75" s="80" t="s">
        <v>8</v>
      </c>
      <c r="P75" s="80" t="s">
        <v>7</v>
      </c>
      <c r="Q75" s="80" t="s">
        <v>6</v>
      </c>
      <c r="R75" s="80" t="s">
        <v>10</v>
      </c>
      <c r="S75" s="80" t="s">
        <v>12</v>
      </c>
      <c r="T75" s="80" t="s">
        <v>7</v>
      </c>
      <c r="U75" s="76">
        <f t="shared" si="7"/>
        <v>36</v>
      </c>
      <c r="V75" s="76" t="str">
        <f t="shared" si="6"/>
        <v>Significativo</v>
      </c>
      <c r="W75" s="49">
        <v>44370</v>
      </c>
      <c r="X75" s="77" t="s">
        <v>384</v>
      </c>
      <c r="Y75" s="81" t="s">
        <v>103</v>
      </c>
      <c r="Z75" s="82" t="s">
        <v>125</v>
      </c>
    </row>
    <row r="76" spans="1:26" s="86" customFormat="1" ht="50.25" customHeight="1">
      <c r="A76" s="362"/>
      <c r="B76" s="265"/>
      <c r="C76" s="365"/>
      <c r="D76" s="266"/>
      <c r="E76" s="266"/>
      <c r="F76" s="76" t="s">
        <v>80</v>
      </c>
      <c r="G76" s="76"/>
      <c r="H76" s="76"/>
      <c r="I76" s="77" t="s">
        <v>64</v>
      </c>
      <c r="J76" s="77" t="s">
        <v>224</v>
      </c>
      <c r="K76" s="78" t="s">
        <v>70</v>
      </c>
      <c r="L76" s="78" t="s">
        <v>225</v>
      </c>
      <c r="M76" s="78" t="s">
        <v>73</v>
      </c>
      <c r="N76" s="79" t="s">
        <v>81</v>
      </c>
      <c r="O76" s="80" t="s">
        <v>8</v>
      </c>
      <c r="P76" s="80" t="s">
        <v>6</v>
      </c>
      <c r="Q76" s="80" t="s">
        <v>6</v>
      </c>
      <c r="R76" s="80" t="s">
        <v>10</v>
      </c>
      <c r="S76" s="80" t="s">
        <v>11</v>
      </c>
      <c r="T76" s="80" t="s">
        <v>6</v>
      </c>
      <c r="U76" s="76">
        <f t="shared" si="7"/>
        <v>23</v>
      </c>
      <c r="V76" s="76" t="str">
        <f t="shared" si="6"/>
        <v>No significativo</v>
      </c>
      <c r="W76" s="49">
        <v>44370</v>
      </c>
      <c r="X76" s="77" t="s">
        <v>385</v>
      </c>
      <c r="Y76" s="81" t="s">
        <v>386</v>
      </c>
      <c r="Z76" s="82" t="s">
        <v>159</v>
      </c>
    </row>
    <row r="77" spans="1:26" s="86" customFormat="1" ht="50.25" customHeight="1">
      <c r="A77" s="363"/>
      <c r="B77" s="265"/>
      <c r="C77" s="265"/>
      <c r="D77" s="78" t="s">
        <v>292</v>
      </c>
      <c r="E77" s="78" t="s">
        <v>223</v>
      </c>
      <c r="F77" s="76" t="s">
        <v>80</v>
      </c>
      <c r="G77" s="76"/>
      <c r="H77" s="76"/>
      <c r="I77" s="77" t="s">
        <v>189</v>
      </c>
      <c r="J77" s="77" t="s">
        <v>387</v>
      </c>
      <c r="K77" s="78" t="s">
        <v>67</v>
      </c>
      <c r="L77" s="78" t="s">
        <v>210</v>
      </c>
      <c r="M77" s="78" t="s">
        <v>75</v>
      </c>
      <c r="N77" s="79" t="s">
        <v>81</v>
      </c>
      <c r="O77" s="80" t="s">
        <v>6</v>
      </c>
      <c r="P77" s="80" t="s">
        <v>8</v>
      </c>
      <c r="Q77" s="80" t="s">
        <v>6</v>
      </c>
      <c r="R77" s="80" t="s">
        <v>9</v>
      </c>
      <c r="S77" s="80" t="s">
        <v>11</v>
      </c>
      <c r="T77" s="80" t="s">
        <v>7</v>
      </c>
      <c r="U77" s="76">
        <f>VLOOKUP($O77,PROBABILIDAD,2,FALSE)+VLOOKUP($P77,DURACION,2,FALSE)+VLOOKUP($Q77,MAGNITUD,2,FALSE)+VLOOKUP($R77,IINFLUENCIA,2,FALSE)+VLOOKUP($S77,RECUPERAB,2,FALSE)+VLOOKUP($T77,IIMPORTANCIA,2,0)</f>
        <v>23</v>
      </c>
      <c r="V77" s="76" t="str">
        <f t="shared" si="6"/>
        <v>No significativo</v>
      </c>
      <c r="W77" s="49">
        <v>44370</v>
      </c>
      <c r="X77" s="77" t="s">
        <v>388</v>
      </c>
      <c r="Y77" s="81" t="s">
        <v>93</v>
      </c>
      <c r="Z77" s="82" t="s">
        <v>389</v>
      </c>
    </row>
    <row r="78" spans="1:26" ht="50.25" customHeight="1">
      <c r="A78" s="62"/>
      <c r="B78" s="28"/>
      <c r="C78" s="70"/>
      <c r="D78" s="28"/>
      <c r="E78" s="28"/>
      <c r="F78" s="71"/>
      <c r="G78" s="71"/>
      <c r="H78" s="71"/>
      <c r="I78" s="28"/>
      <c r="J78" s="28"/>
      <c r="K78" s="28"/>
      <c r="L78" s="28"/>
      <c r="M78" s="28"/>
      <c r="N78" s="72"/>
      <c r="O78" s="73"/>
      <c r="P78" s="73"/>
      <c r="Q78" s="73"/>
      <c r="R78" s="73"/>
      <c r="S78" s="73"/>
      <c r="T78" s="73"/>
      <c r="U78" s="74"/>
      <c r="V78" s="50"/>
      <c r="W78" s="75"/>
      <c r="X78" s="28"/>
      <c r="Y78" s="28"/>
      <c r="Z78" s="28"/>
    </row>
    <row r="79" spans="1:26" ht="50.25" customHeight="1">
      <c r="A79" s="62"/>
      <c r="B79" s="28"/>
      <c r="C79" s="70"/>
      <c r="D79" s="28"/>
      <c r="E79" s="28"/>
      <c r="F79" s="71"/>
      <c r="G79" s="71"/>
      <c r="H79" s="71"/>
      <c r="I79" s="28"/>
      <c r="J79" s="28"/>
      <c r="K79" s="28"/>
      <c r="L79" s="28"/>
      <c r="M79" s="28"/>
      <c r="N79" s="72"/>
      <c r="O79" s="73"/>
      <c r="P79" s="73"/>
      <c r="Q79" s="73"/>
      <c r="R79" s="73"/>
      <c r="S79" s="73"/>
      <c r="T79" s="73"/>
      <c r="U79" s="74"/>
      <c r="V79" s="50"/>
      <c r="W79" s="75"/>
      <c r="X79" s="28"/>
      <c r="Y79" s="28"/>
      <c r="Z79" s="28"/>
    </row>
    <row r="80" spans="1:26" ht="50.25" customHeight="1">
      <c r="A80" s="62"/>
      <c r="B80" s="28"/>
      <c r="C80" s="70"/>
      <c r="D80" s="28"/>
      <c r="E80" s="28"/>
      <c r="F80" s="71"/>
      <c r="G80" s="71"/>
      <c r="H80" s="71"/>
      <c r="I80" s="28"/>
      <c r="J80" s="28"/>
      <c r="K80" s="28"/>
      <c r="L80" s="28"/>
      <c r="M80" s="28"/>
      <c r="N80" s="72"/>
      <c r="O80" s="73"/>
      <c r="P80" s="73"/>
      <c r="Q80" s="73"/>
      <c r="R80" s="73"/>
      <c r="S80" s="73"/>
      <c r="T80" s="73"/>
      <c r="U80" s="74"/>
      <c r="V80" s="50"/>
      <c r="W80" s="75"/>
      <c r="X80" s="28"/>
      <c r="Y80" s="28"/>
      <c r="Z80" s="28"/>
    </row>
    <row r="81" spans="1:26" s="19" customFormat="1" ht="50.25" customHeight="1">
      <c r="A81" s="69"/>
      <c r="B81" s="69"/>
      <c r="C81" s="69"/>
      <c r="D81" s="69"/>
      <c r="E81" s="66"/>
      <c r="F81" s="15"/>
      <c r="G81" s="15"/>
      <c r="H81" s="15"/>
      <c r="I81" s="66"/>
      <c r="J81" s="11"/>
      <c r="K81" s="66"/>
      <c r="L81" s="66"/>
      <c r="M81" s="66"/>
      <c r="N81" s="12"/>
      <c r="O81" s="13"/>
      <c r="P81" s="13"/>
      <c r="Q81" s="13"/>
      <c r="R81" s="13"/>
      <c r="S81" s="13"/>
      <c r="T81" s="13"/>
      <c r="U81" s="69"/>
      <c r="V81" s="3"/>
      <c r="W81" s="14"/>
      <c r="X81" s="14"/>
      <c r="Y81" s="66"/>
      <c r="Z81" s="28"/>
    </row>
    <row r="82" spans="1:10" ht="50.25" customHeight="1">
      <c r="A82" s="29" t="s">
        <v>199</v>
      </c>
      <c r="B82" s="29"/>
      <c r="C82" s="29"/>
      <c r="D82" s="29"/>
      <c r="E82" s="295" t="s">
        <v>132</v>
      </c>
      <c r="F82" s="295"/>
      <c r="G82" s="295"/>
      <c r="H82" s="295"/>
      <c r="I82" s="295"/>
      <c r="J82" s="296"/>
    </row>
    <row r="83" spans="1:10" ht="50.25" customHeight="1">
      <c r="A83" s="29"/>
      <c r="B83" s="29"/>
      <c r="C83" s="29"/>
      <c r="D83" s="29"/>
      <c r="E83" s="7"/>
      <c r="F83" s="7"/>
      <c r="G83" s="7"/>
      <c r="H83" s="7"/>
      <c r="I83" s="7"/>
      <c r="J83" s="7"/>
    </row>
    <row r="84" spans="1:24" ht="50.25" customHeight="1">
      <c r="A84" s="29" t="s">
        <v>200</v>
      </c>
      <c r="B84" s="29"/>
      <c r="C84" s="29"/>
      <c r="D84" s="29"/>
      <c r="E84" s="278" t="s">
        <v>139</v>
      </c>
      <c r="F84" s="278"/>
      <c r="G84" s="278"/>
      <c r="H84" s="278"/>
      <c r="I84" s="278"/>
      <c r="J84" s="279"/>
      <c r="K84" s="297" t="s">
        <v>135</v>
      </c>
      <c r="L84" s="298"/>
      <c r="M84" s="298"/>
      <c r="N84" s="298"/>
      <c r="O84" s="298"/>
      <c r="P84" s="298"/>
      <c r="Q84" s="298"/>
      <c r="R84" s="298"/>
      <c r="S84" s="298"/>
      <c r="T84" s="298"/>
      <c r="U84" s="298"/>
      <c r="V84" s="298"/>
      <c r="W84" s="298"/>
      <c r="X84" s="298"/>
    </row>
    <row r="85" spans="1:24" ht="50.25" customHeight="1">
      <c r="A85" s="29" t="s">
        <v>201</v>
      </c>
      <c r="B85" s="29"/>
      <c r="C85" s="29"/>
      <c r="D85" s="29"/>
      <c r="E85" s="278" t="s">
        <v>285</v>
      </c>
      <c r="F85" s="278"/>
      <c r="G85" s="278"/>
      <c r="H85" s="278"/>
      <c r="I85" s="278"/>
      <c r="J85" s="279"/>
      <c r="K85" s="8" t="s">
        <v>134</v>
      </c>
      <c r="L85" s="284" t="s">
        <v>136</v>
      </c>
      <c r="M85" s="285"/>
      <c r="N85" s="284" t="s">
        <v>137</v>
      </c>
      <c r="O85" s="286"/>
      <c r="P85" s="285"/>
      <c r="Q85" s="287" t="s">
        <v>138</v>
      </c>
      <c r="R85" s="288"/>
      <c r="S85" s="288"/>
      <c r="T85" s="288"/>
      <c r="U85" s="288"/>
      <c r="V85" s="288"/>
      <c r="W85" s="288"/>
      <c r="X85" s="288"/>
    </row>
    <row r="86" spans="1:24" ht="110.25" customHeight="1">
      <c r="A86" s="29"/>
      <c r="B86" s="29"/>
      <c r="C86" s="29"/>
      <c r="D86" s="29"/>
      <c r="E86" s="67"/>
      <c r="F86" s="67"/>
      <c r="G86" s="67"/>
      <c r="H86" s="67"/>
      <c r="I86" s="67"/>
      <c r="J86" s="19"/>
      <c r="K86" s="4">
        <v>44022</v>
      </c>
      <c r="L86" s="276" t="s">
        <v>286</v>
      </c>
      <c r="M86" s="277"/>
      <c r="N86" s="63" t="s">
        <v>238</v>
      </c>
      <c r="O86" s="67"/>
      <c r="P86" s="64"/>
      <c r="Q86" s="276" t="s">
        <v>287</v>
      </c>
      <c r="R86" s="283"/>
      <c r="S86" s="283"/>
      <c r="T86" s="283"/>
      <c r="U86" s="283"/>
      <c r="V86" s="283"/>
      <c r="W86" s="283"/>
      <c r="X86" s="277"/>
    </row>
    <row r="87" spans="1:24" ht="104.25" customHeight="1">
      <c r="A87" s="29"/>
      <c r="B87" s="29"/>
      <c r="C87" s="29"/>
      <c r="D87" s="29"/>
      <c r="E87" s="19"/>
      <c r="F87" s="19"/>
      <c r="G87" s="19"/>
      <c r="H87" s="19"/>
      <c r="I87" s="19"/>
      <c r="J87" s="19"/>
      <c r="K87" s="4">
        <v>43767</v>
      </c>
      <c r="L87" s="289" t="s">
        <v>140</v>
      </c>
      <c r="M87" s="282"/>
      <c r="N87" s="63" t="s">
        <v>238</v>
      </c>
      <c r="O87" s="67"/>
      <c r="P87" s="64"/>
      <c r="Q87" s="276" t="s">
        <v>206</v>
      </c>
      <c r="R87" s="283"/>
      <c r="S87" s="283"/>
      <c r="T87" s="283"/>
      <c r="U87" s="283"/>
      <c r="V87" s="283"/>
      <c r="W87" s="283"/>
      <c r="X87" s="277"/>
    </row>
    <row r="88" spans="6:24" ht="50.25" customHeight="1">
      <c r="F88" s="25"/>
      <c r="G88" s="25"/>
      <c r="H88" s="25"/>
      <c r="K88" s="4" t="s">
        <v>168</v>
      </c>
      <c r="L88" s="276" t="s">
        <v>171</v>
      </c>
      <c r="M88" s="277"/>
      <c r="N88" s="276"/>
      <c r="O88" s="283"/>
      <c r="P88" s="277"/>
      <c r="Q88" s="276" t="s">
        <v>239</v>
      </c>
      <c r="R88" s="283"/>
      <c r="S88" s="283"/>
      <c r="T88" s="283"/>
      <c r="U88" s="283"/>
      <c r="V88" s="283"/>
      <c r="W88" s="283"/>
      <c r="X88" s="277"/>
    </row>
    <row r="89" spans="6:24" ht="50.25" customHeight="1">
      <c r="F89" s="25"/>
      <c r="G89" s="25"/>
      <c r="H89" s="25"/>
      <c r="K89" s="4" t="s">
        <v>174</v>
      </c>
      <c r="L89" s="276" t="s">
        <v>175</v>
      </c>
      <c r="M89" s="277"/>
      <c r="N89" s="276" t="s">
        <v>240</v>
      </c>
      <c r="O89" s="283"/>
      <c r="P89" s="277"/>
      <c r="Q89" s="276" t="s">
        <v>176</v>
      </c>
      <c r="R89" s="283"/>
      <c r="S89" s="283"/>
      <c r="T89" s="283"/>
      <c r="U89" s="283"/>
      <c r="V89" s="283"/>
      <c r="W89" s="283"/>
      <c r="X89" s="277"/>
    </row>
    <row r="90" spans="1:24" ht="50.25" customHeight="1">
      <c r="A90" s="29"/>
      <c r="B90" s="29"/>
      <c r="C90" s="29"/>
      <c r="D90" s="29"/>
      <c r="E90" s="20"/>
      <c r="F90" s="21"/>
      <c r="G90" s="21"/>
      <c r="H90" s="21"/>
      <c r="I90" s="20"/>
      <c r="J90" s="19"/>
      <c r="K90" s="4">
        <v>43179</v>
      </c>
      <c r="L90" s="276" t="s">
        <v>182</v>
      </c>
      <c r="M90" s="277"/>
      <c r="N90" s="276" t="s">
        <v>240</v>
      </c>
      <c r="O90" s="283"/>
      <c r="P90" s="277"/>
      <c r="Q90" s="276" t="s">
        <v>241</v>
      </c>
      <c r="R90" s="283"/>
      <c r="S90" s="283"/>
      <c r="T90" s="283"/>
      <c r="U90" s="283"/>
      <c r="V90" s="283"/>
      <c r="W90" s="283"/>
      <c r="X90" s="277"/>
    </row>
    <row r="91" spans="11:24" ht="157.5" customHeight="1">
      <c r="K91" s="172">
        <v>44022</v>
      </c>
      <c r="L91" s="276" t="s">
        <v>536</v>
      </c>
      <c r="M91" s="282"/>
      <c r="N91" s="289" t="s">
        <v>238</v>
      </c>
      <c r="O91" s="290"/>
      <c r="P91" s="282"/>
      <c r="Q91" s="276" t="s">
        <v>537</v>
      </c>
      <c r="R91" s="283"/>
      <c r="S91" s="283"/>
      <c r="T91" s="283"/>
      <c r="U91" s="283"/>
      <c r="V91" s="283"/>
      <c r="W91" s="283"/>
      <c r="X91" s="277"/>
    </row>
    <row r="92" spans="11:24" ht="157.5" customHeight="1">
      <c r="K92" s="190">
        <v>44034</v>
      </c>
      <c r="L92" s="280" t="s">
        <v>557</v>
      </c>
      <c r="M92" s="280"/>
      <c r="N92" s="281" t="s">
        <v>558</v>
      </c>
      <c r="O92" s="281"/>
      <c r="P92" s="281"/>
      <c r="Q92" s="280" t="s">
        <v>559</v>
      </c>
      <c r="R92" s="280"/>
      <c r="S92" s="280"/>
      <c r="T92" s="280"/>
      <c r="U92" s="280"/>
      <c r="V92" s="280"/>
      <c r="W92" s="280"/>
      <c r="X92" s="280"/>
    </row>
    <row r="93" spans="11:24" ht="157.5" customHeight="1">
      <c r="K93" s="190">
        <v>44370</v>
      </c>
      <c r="L93" s="280" t="s">
        <v>590</v>
      </c>
      <c r="M93" s="280"/>
      <c r="N93" s="281" t="s">
        <v>591</v>
      </c>
      <c r="O93" s="281"/>
      <c r="P93" s="281"/>
      <c r="Q93" s="280" t="s">
        <v>559</v>
      </c>
      <c r="R93" s="280"/>
      <c r="S93" s="280"/>
      <c r="T93" s="280"/>
      <c r="U93" s="280"/>
      <c r="V93" s="280"/>
      <c r="W93" s="280"/>
      <c r="X93" s="280"/>
    </row>
    <row r="94" ht="50.25" customHeight="1"/>
    <row r="95" ht="50.25" customHeight="1"/>
    <row r="96" spans="1:26" ht="50.25" customHeight="1">
      <c r="A96" s="22"/>
      <c r="B96" s="22"/>
      <c r="C96" s="22"/>
      <c r="D96" s="22"/>
      <c r="E96" s="22"/>
      <c r="F96" s="30"/>
      <c r="G96" s="30"/>
      <c r="H96" s="30"/>
      <c r="I96" s="22"/>
      <c r="J96" s="22"/>
      <c r="K96" s="22"/>
      <c r="L96" s="22"/>
      <c r="M96" s="22"/>
      <c r="N96" s="22"/>
      <c r="O96" s="22"/>
      <c r="P96" s="22"/>
      <c r="Q96" s="22"/>
      <c r="R96" s="22"/>
      <c r="S96" s="22"/>
      <c r="T96" s="22"/>
      <c r="U96" s="22"/>
      <c r="V96" s="22"/>
      <c r="W96" s="22"/>
      <c r="X96" s="22"/>
      <c r="Y96" s="22"/>
      <c r="Z96" s="31"/>
    </row>
    <row r="97" spans="1:26" ht="50.25" customHeight="1">
      <c r="A97" s="32" t="s">
        <v>37</v>
      </c>
      <c r="B97" s="61"/>
      <c r="C97" s="61"/>
      <c r="D97" s="61"/>
      <c r="E97" s="61"/>
      <c r="F97" s="291" t="s">
        <v>55</v>
      </c>
      <c r="G97" s="291"/>
      <c r="H97" s="291"/>
      <c r="I97" s="61"/>
      <c r="J97" s="61" t="s">
        <v>56</v>
      </c>
      <c r="K97" s="23"/>
      <c r="L97" s="23"/>
      <c r="M97" s="61" t="s">
        <v>57</v>
      </c>
      <c r="N97" s="23"/>
      <c r="O97" s="23"/>
      <c r="P97" s="23"/>
      <c r="Q97" s="23"/>
      <c r="R97" s="23"/>
      <c r="S97" s="23"/>
      <c r="T97" s="23"/>
      <c r="U97" s="23"/>
      <c r="V97" s="23"/>
      <c r="W97" s="23"/>
      <c r="X97" s="23"/>
      <c r="Y97" s="23"/>
      <c r="Z97" s="33"/>
    </row>
    <row r="98" spans="1:26" ht="50.25" customHeight="1">
      <c r="A98" s="34" t="s">
        <v>38</v>
      </c>
      <c r="B98" s="23"/>
      <c r="C98" s="23"/>
      <c r="D98" s="23"/>
      <c r="E98" s="23"/>
      <c r="F98" s="61" t="s">
        <v>58</v>
      </c>
      <c r="G98" s="61"/>
      <c r="H98" s="61"/>
      <c r="I98" s="23"/>
      <c r="J98" s="23" t="s">
        <v>71</v>
      </c>
      <c r="K98" s="23"/>
      <c r="L98" s="23"/>
      <c r="M98" s="23" t="s">
        <v>73</v>
      </c>
      <c r="N98" s="23"/>
      <c r="O98" s="23"/>
      <c r="P98" s="23"/>
      <c r="Q98" s="23"/>
      <c r="R98" s="23"/>
      <c r="S98" s="23"/>
      <c r="T98" s="23"/>
      <c r="U98" s="23"/>
      <c r="V98" s="23"/>
      <c r="W98" s="23"/>
      <c r="X98" s="23"/>
      <c r="Y98" s="23"/>
      <c r="Z98" s="33"/>
    </row>
    <row r="99" spans="1:26" ht="50.25" customHeight="1">
      <c r="A99" s="34" t="s">
        <v>39</v>
      </c>
      <c r="B99" s="23"/>
      <c r="C99" s="23"/>
      <c r="D99" s="23"/>
      <c r="E99" s="23"/>
      <c r="F99" s="61" t="s">
        <v>61</v>
      </c>
      <c r="G99" s="61"/>
      <c r="H99" s="61"/>
      <c r="I99" s="23"/>
      <c r="J99" s="23" t="s">
        <v>65</v>
      </c>
      <c r="K99" s="23"/>
      <c r="L99" s="23"/>
      <c r="M99" s="23" t="s">
        <v>74</v>
      </c>
      <c r="N99" s="23"/>
      <c r="O99" s="23"/>
      <c r="P99" s="23"/>
      <c r="Q99" s="23"/>
      <c r="R99" s="23"/>
      <c r="S99" s="23"/>
      <c r="T99" s="23"/>
      <c r="U99" s="23"/>
      <c r="V99" s="23"/>
      <c r="W99" s="23"/>
      <c r="X99" s="23"/>
      <c r="Y99" s="23"/>
      <c r="Z99" s="33"/>
    </row>
    <row r="100" spans="1:26" ht="50.25" customHeight="1">
      <c r="A100" s="34" t="s">
        <v>18</v>
      </c>
      <c r="B100" s="23"/>
      <c r="C100" s="23"/>
      <c r="D100" s="23"/>
      <c r="E100" s="23"/>
      <c r="F100" s="61" t="s">
        <v>59</v>
      </c>
      <c r="G100" s="61"/>
      <c r="H100" s="61"/>
      <c r="I100" s="23"/>
      <c r="J100" s="23" t="s">
        <v>66</v>
      </c>
      <c r="K100" s="23"/>
      <c r="L100" s="23"/>
      <c r="M100" s="23" t="s">
        <v>75</v>
      </c>
      <c r="N100" s="23"/>
      <c r="O100" s="23"/>
      <c r="P100" s="23"/>
      <c r="Q100" s="23"/>
      <c r="R100" s="23"/>
      <c r="S100" s="23"/>
      <c r="T100" s="23"/>
      <c r="U100" s="23"/>
      <c r="V100" s="23"/>
      <c r="W100" s="23"/>
      <c r="X100" s="23"/>
      <c r="Y100" s="23"/>
      <c r="Z100" s="33"/>
    </row>
    <row r="101" spans="1:26" ht="50.25" customHeight="1">
      <c r="A101" s="34" t="s">
        <v>40</v>
      </c>
      <c r="B101" s="23"/>
      <c r="C101" s="23"/>
      <c r="D101" s="23"/>
      <c r="E101" s="23"/>
      <c r="F101" s="61" t="s">
        <v>60</v>
      </c>
      <c r="G101" s="61"/>
      <c r="H101" s="61"/>
      <c r="I101" s="23"/>
      <c r="J101" s="23" t="s">
        <v>67</v>
      </c>
      <c r="K101" s="23"/>
      <c r="L101" s="23"/>
      <c r="M101" s="23" t="s">
        <v>76</v>
      </c>
      <c r="N101" s="23"/>
      <c r="O101" s="23"/>
      <c r="P101" s="23"/>
      <c r="Q101" s="23"/>
      <c r="R101" s="23"/>
      <c r="S101" s="23"/>
      <c r="T101" s="23"/>
      <c r="U101" s="23"/>
      <c r="V101" s="23"/>
      <c r="W101" s="23"/>
      <c r="X101" s="23"/>
      <c r="Y101" s="23"/>
      <c r="Z101" s="33"/>
    </row>
    <row r="102" spans="1:26" ht="50.25" customHeight="1">
      <c r="A102" s="34" t="s">
        <v>41</v>
      </c>
      <c r="B102" s="23"/>
      <c r="C102" s="23"/>
      <c r="D102" s="23"/>
      <c r="E102" s="23"/>
      <c r="F102" s="61" t="s">
        <v>62</v>
      </c>
      <c r="G102" s="61"/>
      <c r="H102" s="61"/>
      <c r="I102" s="23"/>
      <c r="J102" s="23" t="s">
        <v>72</v>
      </c>
      <c r="K102" s="23"/>
      <c r="L102" s="23"/>
      <c r="M102" s="23" t="s">
        <v>77</v>
      </c>
      <c r="N102" s="23"/>
      <c r="O102" s="23"/>
      <c r="P102" s="23"/>
      <c r="Q102" s="23"/>
      <c r="R102" s="23"/>
      <c r="S102" s="23"/>
      <c r="T102" s="23"/>
      <c r="U102" s="23"/>
      <c r="V102" s="23"/>
      <c r="W102" s="23"/>
      <c r="X102" s="23"/>
      <c r="Y102" s="23"/>
      <c r="Z102" s="33"/>
    </row>
    <row r="103" spans="1:26" ht="50.25" customHeight="1">
      <c r="A103" s="34" t="s">
        <v>42</v>
      </c>
      <c r="B103" s="23"/>
      <c r="C103" s="23"/>
      <c r="D103" s="23"/>
      <c r="E103" s="23"/>
      <c r="F103" s="61" t="s">
        <v>63</v>
      </c>
      <c r="G103" s="61"/>
      <c r="H103" s="61"/>
      <c r="I103" s="23"/>
      <c r="J103" s="23" t="s">
        <v>82</v>
      </c>
      <c r="K103" s="23"/>
      <c r="L103" s="23"/>
      <c r="M103" s="23" t="s">
        <v>78</v>
      </c>
      <c r="N103" s="23"/>
      <c r="O103" s="23"/>
      <c r="P103" s="23"/>
      <c r="Q103" s="23"/>
      <c r="R103" s="23"/>
      <c r="S103" s="23"/>
      <c r="T103" s="23"/>
      <c r="U103" s="23"/>
      <c r="V103" s="23"/>
      <c r="W103" s="23"/>
      <c r="X103" s="23"/>
      <c r="Y103" s="23"/>
      <c r="Z103" s="33"/>
    </row>
    <row r="104" spans="1:26" ht="50.25" customHeight="1">
      <c r="A104" s="34" t="s">
        <v>43</v>
      </c>
      <c r="B104" s="23"/>
      <c r="C104" s="23"/>
      <c r="D104" s="23"/>
      <c r="E104" s="23"/>
      <c r="F104" s="61" t="s">
        <v>64</v>
      </c>
      <c r="G104" s="61"/>
      <c r="H104" s="61"/>
      <c r="I104" s="23"/>
      <c r="J104" s="23" t="s">
        <v>155</v>
      </c>
      <c r="K104" s="23"/>
      <c r="L104" s="23"/>
      <c r="M104" s="23" t="s">
        <v>85</v>
      </c>
      <c r="N104" s="23"/>
      <c r="O104" s="23"/>
      <c r="P104" s="23"/>
      <c r="Q104" s="23"/>
      <c r="R104" s="23"/>
      <c r="S104" s="23"/>
      <c r="T104" s="23"/>
      <c r="U104" s="23"/>
      <c r="V104" s="23"/>
      <c r="W104" s="23"/>
      <c r="X104" s="23"/>
      <c r="Y104" s="23"/>
      <c r="Z104" s="33"/>
    </row>
    <row r="105" spans="1:26" ht="87.75" customHeight="1">
      <c r="A105" s="34" t="s">
        <v>44</v>
      </c>
      <c r="B105" s="23"/>
      <c r="C105" s="23"/>
      <c r="D105" s="23"/>
      <c r="E105" s="23"/>
      <c r="F105" s="61" t="s">
        <v>68</v>
      </c>
      <c r="G105" s="61"/>
      <c r="H105" s="61"/>
      <c r="I105" s="23"/>
      <c r="J105" s="23" t="s">
        <v>70</v>
      </c>
      <c r="K105" s="23"/>
      <c r="L105" s="23"/>
      <c r="M105" s="23" t="s">
        <v>106</v>
      </c>
      <c r="N105" s="23"/>
      <c r="O105" s="23"/>
      <c r="P105" s="23"/>
      <c r="Q105" s="23"/>
      <c r="R105" s="23"/>
      <c r="S105" s="23"/>
      <c r="T105" s="23"/>
      <c r="U105" s="23"/>
      <c r="V105" s="23"/>
      <c r="W105" s="23"/>
      <c r="X105" s="23"/>
      <c r="Y105" s="23"/>
      <c r="Z105" s="33"/>
    </row>
    <row r="106" spans="1:26" ht="50.25" customHeight="1">
      <c r="A106" s="34" t="s">
        <v>99</v>
      </c>
      <c r="B106" s="23"/>
      <c r="C106" s="23"/>
      <c r="D106" s="23"/>
      <c r="E106" s="23"/>
      <c r="F106" s="61" t="s">
        <v>90</v>
      </c>
      <c r="G106" s="61"/>
      <c r="H106" s="61"/>
      <c r="I106" s="23"/>
      <c r="J106" s="23" t="s">
        <v>69</v>
      </c>
      <c r="K106" s="23"/>
      <c r="L106" s="23"/>
      <c r="M106" s="23"/>
      <c r="N106" s="23"/>
      <c r="O106" s="23"/>
      <c r="P106" s="23"/>
      <c r="Q106" s="23"/>
      <c r="R106" s="23"/>
      <c r="S106" s="23"/>
      <c r="T106" s="23"/>
      <c r="U106" s="23"/>
      <c r="V106" s="23"/>
      <c r="W106" s="23"/>
      <c r="X106" s="23"/>
      <c r="Y106" s="23"/>
      <c r="Z106" s="33"/>
    </row>
    <row r="107" spans="1:26" ht="50.25" customHeight="1">
      <c r="A107" s="34" t="s">
        <v>45</v>
      </c>
      <c r="B107" s="23"/>
      <c r="C107" s="23"/>
      <c r="D107" s="23"/>
      <c r="E107" s="23"/>
      <c r="F107" s="61" t="s">
        <v>105</v>
      </c>
      <c r="G107" s="61"/>
      <c r="H107" s="61"/>
      <c r="I107" s="23"/>
      <c r="J107" s="23"/>
      <c r="K107" s="23"/>
      <c r="L107" s="23"/>
      <c r="M107" s="23"/>
      <c r="N107" s="23"/>
      <c r="O107" s="23"/>
      <c r="P107" s="23"/>
      <c r="Q107" s="23"/>
      <c r="R107" s="23"/>
      <c r="S107" s="23"/>
      <c r="T107" s="23"/>
      <c r="U107" s="23"/>
      <c r="V107" s="23"/>
      <c r="W107" s="23"/>
      <c r="X107" s="23"/>
      <c r="Y107" s="23"/>
      <c r="Z107" s="33"/>
    </row>
    <row r="108" spans="1:26" ht="50.25" customHeight="1">
      <c r="A108" s="34" t="s">
        <v>46</v>
      </c>
      <c r="B108" s="23"/>
      <c r="C108" s="23"/>
      <c r="D108" s="23"/>
      <c r="E108" s="23"/>
      <c r="F108" s="61" t="s">
        <v>228</v>
      </c>
      <c r="G108" s="61"/>
      <c r="H108" s="61"/>
      <c r="I108" s="23"/>
      <c r="J108" s="23"/>
      <c r="K108" s="23"/>
      <c r="L108" s="23"/>
      <c r="M108" s="23"/>
      <c r="N108" s="23"/>
      <c r="O108" s="23"/>
      <c r="P108" s="23"/>
      <c r="Q108" s="23"/>
      <c r="R108" s="23"/>
      <c r="S108" s="23"/>
      <c r="T108" s="23"/>
      <c r="U108" s="23"/>
      <c r="V108" s="23"/>
      <c r="W108" s="23"/>
      <c r="X108" s="23"/>
      <c r="Y108" s="23"/>
      <c r="Z108" s="33"/>
    </row>
    <row r="109" spans="1:26" ht="50.25" customHeight="1">
      <c r="A109" s="34" t="s">
        <v>47</v>
      </c>
      <c r="B109" s="23"/>
      <c r="C109" s="23"/>
      <c r="D109" s="23"/>
      <c r="E109" s="23"/>
      <c r="F109" s="61"/>
      <c r="G109" s="61"/>
      <c r="H109" s="61"/>
      <c r="I109" s="23"/>
      <c r="J109" s="23"/>
      <c r="K109" s="23"/>
      <c r="L109" s="23"/>
      <c r="M109" s="23"/>
      <c r="N109" s="23"/>
      <c r="O109" s="23"/>
      <c r="P109" s="23"/>
      <c r="Q109" s="23"/>
      <c r="R109" s="23"/>
      <c r="S109" s="23"/>
      <c r="T109" s="23"/>
      <c r="U109" s="23"/>
      <c r="V109" s="23"/>
      <c r="W109" s="23"/>
      <c r="X109" s="23"/>
      <c r="Y109" s="23"/>
      <c r="Z109" s="33"/>
    </row>
    <row r="110" spans="1:26" ht="50.25" customHeight="1">
      <c r="A110" s="34" t="s">
        <v>48</v>
      </c>
      <c r="B110" s="23"/>
      <c r="C110" s="23"/>
      <c r="D110" s="23"/>
      <c r="E110" s="23"/>
      <c r="F110" s="61"/>
      <c r="G110" s="61"/>
      <c r="H110" s="61"/>
      <c r="I110" s="23"/>
      <c r="J110" s="23"/>
      <c r="K110" s="23"/>
      <c r="L110" s="23"/>
      <c r="M110" s="23"/>
      <c r="N110" s="23"/>
      <c r="O110" s="23"/>
      <c r="P110" s="23"/>
      <c r="Q110" s="23"/>
      <c r="R110" s="23"/>
      <c r="S110" s="23"/>
      <c r="T110" s="23"/>
      <c r="U110" s="23"/>
      <c r="V110" s="23"/>
      <c r="W110" s="23"/>
      <c r="X110" s="23"/>
      <c r="Y110" s="23"/>
      <c r="Z110" s="33"/>
    </row>
    <row r="111" spans="1:26" ht="50.25" customHeight="1">
      <c r="A111" s="34" t="s">
        <v>49</v>
      </c>
      <c r="B111" s="23"/>
      <c r="C111" s="23"/>
      <c r="D111" s="23"/>
      <c r="E111" s="23"/>
      <c r="F111" s="61"/>
      <c r="G111" s="61"/>
      <c r="H111" s="61"/>
      <c r="I111" s="23"/>
      <c r="J111" s="23"/>
      <c r="K111" s="23"/>
      <c r="L111" s="23"/>
      <c r="M111" s="23"/>
      <c r="N111" s="23"/>
      <c r="O111" s="23"/>
      <c r="P111" s="23"/>
      <c r="Q111" s="23"/>
      <c r="R111" s="23"/>
      <c r="S111" s="23"/>
      <c r="T111" s="23"/>
      <c r="U111" s="23"/>
      <c r="V111" s="23"/>
      <c r="W111" s="23"/>
      <c r="X111" s="23"/>
      <c r="Y111" s="23"/>
      <c r="Z111" s="33"/>
    </row>
    <row r="112" spans="1:26" ht="50.25" customHeight="1">
      <c r="A112" s="34" t="s">
        <v>50</v>
      </c>
      <c r="B112" s="23"/>
      <c r="C112" s="23"/>
      <c r="D112" s="23"/>
      <c r="E112" s="23"/>
      <c r="F112" s="61"/>
      <c r="G112" s="61"/>
      <c r="H112" s="61"/>
      <c r="I112" s="23"/>
      <c r="J112" s="23"/>
      <c r="K112" s="23"/>
      <c r="L112" s="23"/>
      <c r="M112" s="23"/>
      <c r="N112" s="23"/>
      <c r="O112" s="23"/>
      <c r="P112" s="23"/>
      <c r="Q112" s="23"/>
      <c r="R112" s="23"/>
      <c r="S112" s="23"/>
      <c r="T112" s="23"/>
      <c r="U112" s="23"/>
      <c r="V112" s="23"/>
      <c r="W112" s="23"/>
      <c r="X112" s="23"/>
      <c r="Y112" s="23"/>
      <c r="Z112" s="33"/>
    </row>
    <row r="113" spans="1:26" ht="50.25" customHeight="1">
      <c r="A113" s="34" t="s">
        <v>51</v>
      </c>
      <c r="B113" s="23"/>
      <c r="C113" s="23"/>
      <c r="D113" s="23"/>
      <c r="E113" s="23"/>
      <c r="F113" s="61"/>
      <c r="G113" s="61"/>
      <c r="H113" s="61"/>
      <c r="I113" s="23"/>
      <c r="J113" s="23"/>
      <c r="K113" s="23"/>
      <c r="L113" s="23"/>
      <c r="M113" s="23"/>
      <c r="N113" s="23"/>
      <c r="O113" s="23"/>
      <c r="P113" s="23"/>
      <c r="Q113" s="23"/>
      <c r="R113" s="23"/>
      <c r="S113" s="23"/>
      <c r="T113" s="23"/>
      <c r="U113" s="23"/>
      <c r="V113" s="23"/>
      <c r="W113" s="23"/>
      <c r="X113" s="23"/>
      <c r="Y113" s="23"/>
      <c r="Z113" s="33"/>
    </row>
    <row r="114" spans="1:26" ht="50.25" customHeight="1">
      <c r="A114" s="34" t="s">
        <v>52</v>
      </c>
      <c r="B114" s="23"/>
      <c r="C114" s="23"/>
      <c r="D114" s="23"/>
      <c r="E114" s="23"/>
      <c r="F114" s="61"/>
      <c r="G114" s="61"/>
      <c r="H114" s="61"/>
      <c r="I114" s="23"/>
      <c r="J114" s="23"/>
      <c r="K114" s="23"/>
      <c r="L114" s="23"/>
      <c r="M114" s="23"/>
      <c r="N114" s="23"/>
      <c r="O114" s="23"/>
      <c r="P114" s="23"/>
      <c r="Q114" s="23"/>
      <c r="R114" s="23"/>
      <c r="S114" s="23"/>
      <c r="T114" s="23"/>
      <c r="U114" s="23"/>
      <c r="V114" s="23"/>
      <c r="W114" s="23"/>
      <c r="X114" s="23"/>
      <c r="Y114" s="23"/>
      <c r="Z114" s="33"/>
    </row>
    <row r="115" spans="1:26" ht="50.25" customHeight="1">
      <c r="A115" s="34" t="s">
        <v>53</v>
      </c>
      <c r="B115" s="23"/>
      <c r="C115" s="23"/>
      <c r="D115" s="23"/>
      <c r="E115" s="23"/>
      <c r="F115" s="61"/>
      <c r="G115" s="61"/>
      <c r="H115" s="61"/>
      <c r="I115" s="23"/>
      <c r="J115" s="23"/>
      <c r="K115" s="23"/>
      <c r="L115" s="23"/>
      <c r="M115" s="23"/>
      <c r="N115" s="23"/>
      <c r="O115" s="23"/>
      <c r="P115" s="23"/>
      <c r="Q115" s="23"/>
      <c r="R115" s="23"/>
      <c r="S115" s="23"/>
      <c r="T115" s="23"/>
      <c r="U115" s="23"/>
      <c r="V115" s="23"/>
      <c r="W115" s="23"/>
      <c r="X115" s="23"/>
      <c r="Y115" s="23"/>
      <c r="Z115" s="33"/>
    </row>
    <row r="116" spans="1:26" ht="50.25" customHeight="1">
      <c r="A116" s="35" t="s">
        <v>54</v>
      </c>
      <c r="B116" s="24"/>
      <c r="C116" s="24"/>
      <c r="D116" s="24"/>
      <c r="E116" s="24"/>
      <c r="F116" s="36"/>
      <c r="G116" s="36"/>
      <c r="H116" s="36"/>
      <c r="I116" s="24"/>
      <c r="J116" s="24"/>
      <c r="K116" s="24"/>
      <c r="L116" s="24"/>
      <c r="M116" s="24"/>
      <c r="N116" s="24"/>
      <c r="O116" s="24"/>
      <c r="P116" s="24"/>
      <c r="Q116" s="24"/>
      <c r="R116" s="24"/>
      <c r="S116" s="24"/>
      <c r="T116" s="24"/>
      <c r="U116" s="24"/>
      <c r="V116" s="24"/>
      <c r="W116" s="24"/>
      <c r="X116" s="24"/>
      <c r="Y116" s="24"/>
      <c r="Z116" s="37"/>
    </row>
    <row r="117" spans="1:4" ht="50.25" customHeight="1">
      <c r="A117" s="34" t="s">
        <v>146</v>
      </c>
      <c r="B117" s="23"/>
      <c r="C117" s="23"/>
      <c r="D117" s="23"/>
    </row>
  </sheetData>
  <sheetProtection/>
  <autoFilter ref="A10:AC50"/>
  <mergeCells count="102">
    <mergeCell ref="A51:A65"/>
    <mergeCell ref="A68:A77"/>
    <mergeCell ref="A66:A67"/>
    <mergeCell ref="B66:B67"/>
    <mergeCell ref="C66:C67"/>
    <mergeCell ref="E66:E67"/>
    <mergeCell ref="B68:B77"/>
    <mergeCell ref="C68:C77"/>
    <mergeCell ref="E68:E70"/>
    <mergeCell ref="D73:D76"/>
    <mergeCell ref="Z52:Z54"/>
    <mergeCell ref="E73:E76"/>
    <mergeCell ref="B57:B65"/>
    <mergeCell ref="C57:C65"/>
    <mergeCell ref="D57:D59"/>
    <mergeCell ref="E57:E59"/>
    <mergeCell ref="D60:D65"/>
    <mergeCell ref="E60:E65"/>
    <mergeCell ref="B51:B56"/>
    <mergeCell ref="C51:C56"/>
    <mergeCell ref="D51:D56"/>
    <mergeCell ref="E51:E56"/>
    <mergeCell ref="Y52:Y54"/>
    <mergeCell ref="C11:C50"/>
    <mergeCell ref="E27:E28"/>
    <mergeCell ref="E38:E40"/>
    <mergeCell ref="E29:E30"/>
    <mergeCell ref="E8:E10"/>
    <mergeCell ref="A6:A7"/>
    <mergeCell ref="A15:A50"/>
    <mergeCell ref="E46:E48"/>
    <mergeCell ref="D46:D50"/>
    <mergeCell ref="D39:D45"/>
    <mergeCell ref="E43:E44"/>
    <mergeCell ref="E22:E23"/>
    <mergeCell ref="AA2:AB2"/>
    <mergeCell ref="E3:H3"/>
    <mergeCell ref="E4:H4"/>
    <mergeCell ref="E5:H5"/>
    <mergeCell ref="AA6:AB6"/>
    <mergeCell ref="A4:D4"/>
    <mergeCell ref="A5:D5"/>
    <mergeCell ref="F1:X1"/>
    <mergeCell ref="A3:D3"/>
    <mergeCell ref="Z8:Z10"/>
    <mergeCell ref="Y1:Y2"/>
    <mergeCell ref="J3:Z5"/>
    <mergeCell ref="W8:X9"/>
    <mergeCell ref="D8:D10"/>
    <mergeCell ref="B8:B10"/>
    <mergeCell ref="C8:C10"/>
    <mergeCell ref="A8:A10"/>
    <mergeCell ref="E82:J82"/>
    <mergeCell ref="K84:X84"/>
    <mergeCell ref="F2:X2"/>
    <mergeCell ref="E6:Z7"/>
    <mergeCell ref="F8:H9"/>
    <mergeCell ref="I8:J9"/>
    <mergeCell ref="N8:V9"/>
    <mergeCell ref="A1:E2"/>
    <mergeCell ref="I3:I5"/>
    <mergeCell ref="Z1:Z2"/>
    <mergeCell ref="L90:M90"/>
    <mergeCell ref="F97:H97"/>
    <mergeCell ref="Y8:Y10"/>
    <mergeCell ref="L88:M88"/>
    <mergeCell ref="K8:M9"/>
    <mergeCell ref="L86:M86"/>
    <mergeCell ref="N90:P90"/>
    <mergeCell ref="L92:M92"/>
    <mergeCell ref="N92:P92"/>
    <mergeCell ref="Q92:X92"/>
    <mergeCell ref="Q85:X85"/>
    <mergeCell ref="L87:M87"/>
    <mergeCell ref="N91:P91"/>
    <mergeCell ref="Q91:X91"/>
    <mergeCell ref="Q86:X86"/>
    <mergeCell ref="N88:P88"/>
    <mergeCell ref="Q88:X88"/>
    <mergeCell ref="Q87:X87"/>
    <mergeCell ref="N89:P89"/>
    <mergeCell ref="Q89:X89"/>
    <mergeCell ref="L89:M89"/>
    <mergeCell ref="E84:J84"/>
    <mergeCell ref="E85:J85"/>
    <mergeCell ref="L93:M93"/>
    <mergeCell ref="N93:P93"/>
    <mergeCell ref="Q93:X93"/>
    <mergeCell ref="L91:M91"/>
    <mergeCell ref="Q90:X90"/>
    <mergeCell ref="L85:M85"/>
    <mergeCell ref="N85:P85"/>
    <mergeCell ref="A11:A14"/>
    <mergeCell ref="D12:D14"/>
    <mergeCell ref="E12:E14"/>
    <mergeCell ref="I13:I14"/>
    <mergeCell ref="B11:B50"/>
    <mergeCell ref="D20:D28"/>
    <mergeCell ref="D15:D19"/>
    <mergeCell ref="E16:E18"/>
    <mergeCell ref="E20:E21"/>
    <mergeCell ref="D29:D37"/>
  </mergeCells>
  <conditionalFormatting sqref="X30 V15:V16 X11 X19:X20 V19:V20 X23 V32 X47:X48 X50 V78:X80 X62:X67 X32 X15:X16 V50:V77 X56:X59">
    <cfRule type="containsText" priority="559" dxfId="1" operator="containsText" stopIfTrue="1" text="No significativo">
      <formula>NOT(ISERROR(SEARCH("No significativo",V11)))</formula>
    </cfRule>
    <cfRule type="containsText" priority="560" dxfId="0" operator="containsText" stopIfTrue="1" text="significativo">
      <formula>NOT(ISERROR(SEARCH("significativo",V11)))</formula>
    </cfRule>
  </conditionalFormatting>
  <conditionalFormatting sqref="V20 X30 X11 X19:X20 X23 X32 X47:X48 V50 X50 X78:X80 V78:V80 X62:X67 X15:X16 X56:X59">
    <cfRule type="containsText" priority="546" dxfId="0" operator="containsText" stopIfTrue="1" text="significativo">
      <formula>NOT(ISERROR(SEARCH("significativo",V11)))</formula>
    </cfRule>
  </conditionalFormatting>
  <conditionalFormatting sqref="V20 X30 X11 X19:X20 X23 X32 X47:X48 V50 X50 X78:X80 V78:V80 X62:X67 X15:X16 X56:X59">
    <cfRule type="containsText" priority="545" dxfId="1" operator="containsText" stopIfTrue="1" text="No significativo">
      <formula>NOT(ISERROR(SEARCH("No significativo",V11)))</formula>
    </cfRule>
  </conditionalFormatting>
  <conditionalFormatting sqref="V47">
    <cfRule type="containsText" priority="507" dxfId="1" operator="containsText" stopIfTrue="1" text="No significativo">
      <formula>NOT(ISERROR(SEARCH("No significativo",V47)))</formula>
    </cfRule>
    <cfRule type="containsText" priority="508" dxfId="0" operator="containsText" stopIfTrue="1" text="significativo">
      <formula>NOT(ISERROR(SEARCH("significativo",V47)))</formula>
    </cfRule>
  </conditionalFormatting>
  <conditionalFormatting sqref="V47">
    <cfRule type="containsText" priority="506" dxfId="0" operator="containsText" stopIfTrue="1" text="significativo">
      <formula>NOT(ISERROR(SEARCH("significativo",V47)))</formula>
    </cfRule>
  </conditionalFormatting>
  <conditionalFormatting sqref="V47">
    <cfRule type="containsText" priority="505" dxfId="1" operator="containsText" stopIfTrue="1" text="No significativo">
      <formula>NOT(ISERROR(SEARCH("No significativo",V47)))</formula>
    </cfRule>
  </conditionalFormatting>
  <conditionalFormatting sqref="V11:X11 W14 W17 W20 W23 W26 W29 W32 W35 W38 W41 W44 W47 W50 W53 W56 W59 W62 W65 W68 W71 W74 W77">
    <cfRule type="containsText" priority="423" dxfId="1" operator="containsText" stopIfTrue="1" text="No significativo">
      <formula>NOT(ISERROR(SEARCH("No significativo",V11)))</formula>
    </cfRule>
    <cfRule type="containsText" priority="424" dxfId="0" operator="containsText" stopIfTrue="1" text="significativo">
      <formula>NOT(ISERROR(SEARCH("significativo",V11)))</formula>
    </cfRule>
  </conditionalFormatting>
  <conditionalFormatting sqref="V23">
    <cfRule type="containsText" priority="359" dxfId="1" operator="containsText" stopIfTrue="1" text="No significativo">
      <formula>NOT(ISERROR(SEARCH("No significativo",V23)))</formula>
    </cfRule>
    <cfRule type="containsText" priority="360" dxfId="0" operator="containsText" stopIfTrue="1" text="significativo">
      <formula>NOT(ISERROR(SEARCH("significativo",V23)))</formula>
    </cfRule>
  </conditionalFormatting>
  <conditionalFormatting sqref="V23">
    <cfRule type="containsText" priority="356" dxfId="0" operator="containsText" stopIfTrue="1" text="significativo">
      <formula>NOT(ISERROR(SEARCH("significativo",V23)))</formula>
    </cfRule>
  </conditionalFormatting>
  <conditionalFormatting sqref="V23">
    <cfRule type="containsText" priority="355" dxfId="1" operator="containsText" stopIfTrue="1" text="No significativo">
      <formula>NOT(ISERROR(SEARCH("No significativo",V23)))</formula>
    </cfRule>
  </conditionalFormatting>
  <conditionalFormatting sqref="X23">
    <cfRule type="containsText" priority="349" dxfId="1" operator="containsText" stopIfTrue="1" text="No significativo">
      <formula>NOT(ISERROR(SEARCH("No significativo",X23)))</formula>
    </cfRule>
    <cfRule type="containsText" priority="350" dxfId="0" operator="containsText" stopIfTrue="1" text="significativo">
      <formula>NOT(ISERROR(SEARCH("significativo",X23)))</formula>
    </cfRule>
  </conditionalFormatting>
  <conditionalFormatting sqref="X23">
    <cfRule type="containsText" priority="348" dxfId="0" operator="containsText" stopIfTrue="1" text="significativo">
      <formula>NOT(ISERROR(SEARCH("significativo",X23)))</formula>
    </cfRule>
  </conditionalFormatting>
  <conditionalFormatting sqref="X23">
    <cfRule type="containsText" priority="347" dxfId="1" operator="containsText" stopIfTrue="1" text="No significativo">
      <formula>NOT(ISERROR(SEARCH("No significativo",X23)))</formula>
    </cfRule>
  </conditionalFormatting>
  <conditionalFormatting sqref="X30 V30:V31">
    <cfRule type="containsText" priority="337" dxfId="1" operator="containsText" stopIfTrue="1" text="No significativo">
      <formula>NOT(ISERROR(SEARCH("No significativo",V30)))</formula>
    </cfRule>
    <cfRule type="containsText" priority="338" dxfId="0" operator="containsText" stopIfTrue="1" text="significativo">
      <formula>NOT(ISERROR(SEARCH("significativo",V30)))</formula>
    </cfRule>
  </conditionalFormatting>
  <conditionalFormatting sqref="X30 V30:V31">
    <cfRule type="containsText" priority="336" dxfId="0" operator="containsText" stopIfTrue="1" text="significativo">
      <formula>NOT(ISERROR(SEARCH("significativo",V30)))</formula>
    </cfRule>
  </conditionalFormatting>
  <conditionalFormatting sqref="X30 V30:V31">
    <cfRule type="containsText" priority="335" dxfId="1" operator="containsText" stopIfTrue="1" text="No significativo">
      <formula>NOT(ISERROR(SEARCH("No significativo",V30)))</formula>
    </cfRule>
  </conditionalFormatting>
  <conditionalFormatting sqref="V48">
    <cfRule type="containsText" priority="307" dxfId="1" operator="containsText" stopIfTrue="1" text="No significativo">
      <formula>NOT(ISERROR(SEARCH("No significativo",V48)))</formula>
    </cfRule>
  </conditionalFormatting>
  <conditionalFormatting sqref="V48">
    <cfRule type="containsText" priority="309" dxfId="1" operator="containsText" stopIfTrue="1" text="No significativo">
      <formula>NOT(ISERROR(SEARCH("No significativo",V48)))</formula>
    </cfRule>
    <cfRule type="containsText" priority="310" dxfId="0" operator="containsText" stopIfTrue="1" text="significativo">
      <formula>NOT(ISERROR(SEARCH("significativo",V48)))</formula>
    </cfRule>
  </conditionalFormatting>
  <conditionalFormatting sqref="V48">
    <cfRule type="containsText" priority="308" dxfId="0" operator="containsText" stopIfTrue="1" text="significativo">
      <formula>NOT(ISERROR(SEARCH("significativo",V48)))</formula>
    </cfRule>
  </conditionalFormatting>
  <conditionalFormatting sqref="V28 X28">
    <cfRule type="containsText" priority="297" dxfId="1" operator="containsText" stopIfTrue="1" text="No significativo">
      <formula>NOT(ISERROR(SEARCH("No significativo",V28)))</formula>
    </cfRule>
    <cfRule type="containsText" priority="298" dxfId="0" operator="containsText" stopIfTrue="1" text="significativo">
      <formula>NOT(ISERROR(SEARCH("significativo",V28)))</formula>
    </cfRule>
  </conditionalFormatting>
  <conditionalFormatting sqref="V28 X28">
    <cfRule type="containsText" priority="296" dxfId="0" operator="containsText" stopIfTrue="1" text="significativo">
      <formula>NOT(ISERROR(SEARCH("significativo",V28)))</formula>
    </cfRule>
  </conditionalFormatting>
  <conditionalFormatting sqref="V28 X28">
    <cfRule type="containsText" priority="295" dxfId="1" operator="containsText" stopIfTrue="1" text="No significativo">
      <formula>NOT(ISERROR(SEARCH("No significativo",V28)))</formula>
    </cfRule>
  </conditionalFormatting>
  <conditionalFormatting sqref="X49">
    <cfRule type="containsText" priority="293" dxfId="1" operator="containsText" stopIfTrue="1" text="No significativo">
      <formula>NOT(ISERROR(SEARCH("No significativo",X49)))</formula>
    </cfRule>
    <cfRule type="containsText" priority="294" dxfId="0" operator="containsText" stopIfTrue="1" text="significativo">
      <formula>NOT(ISERROR(SEARCH("significativo",X49)))</formula>
    </cfRule>
  </conditionalFormatting>
  <conditionalFormatting sqref="X49">
    <cfRule type="containsText" priority="292" dxfId="0" operator="containsText" stopIfTrue="1" text="significativo">
      <formula>NOT(ISERROR(SEARCH("significativo",X49)))</formula>
    </cfRule>
  </conditionalFormatting>
  <conditionalFormatting sqref="X49">
    <cfRule type="containsText" priority="291" dxfId="1" operator="containsText" stopIfTrue="1" text="No significativo">
      <formula>NOT(ISERROR(SEARCH("No significativo",X49)))</formula>
    </cfRule>
  </conditionalFormatting>
  <conditionalFormatting sqref="V34">
    <cfRule type="containsText" priority="267" dxfId="1" operator="containsText" stopIfTrue="1" text="No significativo">
      <formula>NOT(ISERROR(SEARCH("No significativo",V34)))</formula>
    </cfRule>
    <cfRule type="containsText" priority="268" dxfId="0" operator="containsText" stopIfTrue="1" text="significativo">
      <formula>NOT(ISERROR(SEARCH("significativo",V34)))</formula>
    </cfRule>
  </conditionalFormatting>
  <conditionalFormatting sqref="V34">
    <cfRule type="containsText" priority="266" dxfId="0" operator="containsText" stopIfTrue="1" text="significativo">
      <formula>NOT(ISERROR(SEARCH("significativo",V34)))</formula>
    </cfRule>
  </conditionalFormatting>
  <conditionalFormatting sqref="V34">
    <cfRule type="containsText" priority="265" dxfId="1" operator="containsText" stopIfTrue="1" text="No significativo">
      <formula>NOT(ISERROR(SEARCH("No significativo",V34)))</formula>
    </cfRule>
  </conditionalFormatting>
  <conditionalFormatting sqref="V18 X18">
    <cfRule type="containsText" priority="263" dxfId="1" operator="containsText" stopIfTrue="1" text="No significativo">
      <formula>NOT(ISERROR(SEARCH("No significativo",V18)))</formula>
    </cfRule>
    <cfRule type="containsText" priority="264" dxfId="0" operator="containsText" stopIfTrue="1" text="significativo">
      <formula>NOT(ISERROR(SEARCH("significativo",V18)))</formula>
    </cfRule>
  </conditionalFormatting>
  <conditionalFormatting sqref="V18 X18">
    <cfRule type="containsText" priority="262" dxfId="0" operator="containsText" stopIfTrue="1" text="significativo">
      <formula>NOT(ISERROR(SEARCH("significativo",V18)))</formula>
    </cfRule>
  </conditionalFormatting>
  <conditionalFormatting sqref="V18 X18">
    <cfRule type="containsText" priority="261" dxfId="1" operator="containsText" stopIfTrue="1" text="No significativo">
      <formula>NOT(ISERROR(SEARCH("No significativo",V18)))</formula>
    </cfRule>
  </conditionalFormatting>
  <conditionalFormatting sqref="X17 V17">
    <cfRule type="containsText" priority="257" dxfId="1" operator="containsText" stopIfTrue="1" text="No significativo">
      <formula>NOT(ISERROR(SEARCH("No significativo",V17)))</formula>
    </cfRule>
    <cfRule type="containsText" priority="258" dxfId="0" operator="containsText" stopIfTrue="1" text="significativo">
      <formula>NOT(ISERROR(SEARCH("significativo",V17)))</formula>
    </cfRule>
  </conditionalFormatting>
  <conditionalFormatting sqref="X17">
    <cfRule type="containsText" priority="256" dxfId="0" operator="containsText" stopIfTrue="1" text="significativo">
      <formula>NOT(ISERROR(SEARCH("significativo",X17)))</formula>
    </cfRule>
  </conditionalFormatting>
  <conditionalFormatting sqref="X17">
    <cfRule type="containsText" priority="255" dxfId="1" operator="containsText" stopIfTrue="1" text="No significativo">
      <formula>NOT(ISERROR(SEARCH("No significativo",X17)))</formula>
    </cfRule>
  </conditionalFormatting>
  <conditionalFormatting sqref="X21 V21">
    <cfRule type="containsText" priority="251" dxfId="1" operator="containsText" stopIfTrue="1" text="No significativo">
      <formula>NOT(ISERROR(SEARCH("No significativo",V21)))</formula>
    </cfRule>
    <cfRule type="containsText" priority="252" dxfId="0" operator="containsText" stopIfTrue="1" text="significativo">
      <formula>NOT(ISERROR(SEARCH("significativo",V21)))</formula>
    </cfRule>
  </conditionalFormatting>
  <conditionalFormatting sqref="X21">
    <cfRule type="containsText" priority="250" dxfId="0" operator="containsText" stopIfTrue="1" text="significativo">
      <formula>NOT(ISERROR(SEARCH("significativo",X21)))</formula>
    </cfRule>
  </conditionalFormatting>
  <conditionalFormatting sqref="X21">
    <cfRule type="containsText" priority="249" dxfId="1" operator="containsText" stopIfTrue="1" text="No significativo">
      <formula>NOT(ISERROR(SEARCH("No significativo",X21)))</formula>
    </cfRule>
  </conditionalFormatting>
  <conditionalFormatting sqref="X22 V22">
    <cfRule type="containsText" priority="245" dxfId="1" operator="containsText" stopIfTrue="1" text="No significativo">
      <formula>NOT(ISERROR(SEARCH("No significativo",V22)))</formula>
    </cfRule>
    <cfRule type="containsText" priority="246" dxfId="0" operator="containsText" stopIfTrue="1" text="significativo">
      <formula>NOT(ISERROR(SEARCH("significativo",V22)))</formula>
    </cfRule>
  </conditionalFormatting>
  <conditionalFormatting sqref="X22">
    <cfRule type="containsText" priority="244" dxfId="0" operator="containsText" stopIfTrue="1" text="significativo">
      <formula>NOT(ISERROR(SEARCH("significativo",X22)))</formula>
    </cfRule>
  </conditionalFormatting>
  <conditionalFormatting sqref="X22">
    <cfRule type="containsText" priority="243" dxfId="1" operator="containsText" stopIfTrue="1" text="No significativo">
      <formula>NOT(ISERROR(SEARCH("No significativo",X22)))</formula>
    </cfRule>
  </conditionalFormatting>
  <conditionalFormatting sqref="X24">
    <cfRule type="containsText" priority="239" dxfId="1" operator="containsText" stopIfTrue="1" text="No significativo">
      <formula>NOT(ISERROR(SEARCH("No significativo",X24)))</formula>
    </cfRule>
    <cfRule type="containsText" priority="240" dxfId="0" operator="containsText" stopIfTrue="1" text="significativo">
      <formula>NOT(ISERROR(SEARCH("significativo",X24)))</formula>
    </cfRule>
  </conditionalFormatting>
  <conditionalFormatting sqref="X24">
    <cfRule type="containsText" priority="238" dxfId="0" operator="containsText" stopIfTrue="1" text="significativo">
      <formula>NOT(ISERROR(SEARCH("significativo",X24)))</formula>
    </cfRule>
  </conditionalFormatting>
  <conditionalFormatting sqref="X24">
    <cfRule type="containsText" priority="237" dxfId="1" operator="containsText" stopIfTrue="1" text="No significativo">
      <formula>NOT(ISERROR(SEARCH("No significativo",X24)))</formula>
    </cfRule>
  </conditionalFormatting>
  <conditionalFormatting sqref="V24">
    <cfRule type="containsText" priority="233" dxfId="1" operator="containsText" stopIfTrue="1" text="No significativo">
      <formula>NOT(ISERROR(SEARCH("No significativo",V24)))</formula>
    </cfRule>
    <cfRule type="containsText" priority="234" dxfId="0" operator="containsText" stopIfTrue="1" text="significativo">
      <formula>NOT(ISERROR(SEARCH("significativo",V24)))</formula>
    </cfRule>
  </conditionalFormatting>
  <conditionalFormatting sqref="V24">
    <cfRule type="containsText" priority="232" dxfId="0" operator="containsText" stopIfTrue="1" text="significativo">
      <formula>NOT(ISERROR(SEARCH("significativo",V24)))</formula>
    </cfRule>
  </conditionalFormatting>
  <conditionalFormatting sqref="V24">
    <cfRule type="containsText" priority="231" dxfId="1" operator="containsText" stopIfTrue="1" text="No significativo">
      <formula>NOT(ISERROR(SEARCH("No significativo",V24)))</formula>
    </cfRule>
  </conditionalFormatting>
  <conditionalFormatting sqref="X24">
    <cfRule type="containsText" priority="229" dxfId="1" operator="containsText" stopIfTrue="1" text="No significativo">
      <formula>NOT(ISERROR(SEARCH("No significativo",X24)))</formula>
    </cfRule>
    <cfRule type="containsText" priority="230" dxfId="0" operator="containsText" stopIfTrue="1" text="significativo">
      <formula>NOT(ISERROR(SEARCH("significativo",X24)))</formula>
    </cfRule>
  </conditionalFormatting>
  <conditionalFormatting sqref="X24">
    <cfRule type="containsText" priority="228" dxfId="0" operator="containsText" stopIfTrue="1" text="significativo">
      <formula>NOT(ISERROR(SEARCH("significativo",X24)))</formula>
    </cfRule>
  </conditionalFormatting>
  <conditionalFormatting sqref="X24">
    <cfRule type="containsText" priority="227" dxfId="1" operator="containsText" stopIfTrue="1" text="No significativo">
      <formula>NOT(ISERROR(SEARCH("No significativo",X24)))</formula>
    </cfRule>
  </conditionalFormatting>
  <conditionalFormatting sqref="X25 V25">
    <cfRule type="containsText" priority="225" dxfId="1" operator="containsText" stopIfTrue="1" text="No significativo">
      <formula>NOT(ISERROR(SEARCH("No significativo",V25)))</formula>
    </cfRule>
    <cfRule type="containsText" priority="226" dxfId="0" operator="containsText" stopIfTrue="1" text="significativo">
      <formula>NOT(ISERROR(SEARCH("significativo",V25)))</formula>
    </cfRule>
  </conditionalFormatting>
  <conditionalFormatting sqref="X25">
    <cfRule type="containsText" priority="224" dxfId="0" operator="containsText" stopIfTrue="1" text="significativo">
      <formula>NOT(ISERROR(SEARCH("significativo",X25)))</formula>
    </cfRule>
  </conditionalFormatting>
  <conditionalFormatting sqref="X25">
    <cfRule type="containsText" priority="223" dxfId="1" operator="containsText" stopIfTrue="1" text="No significativo">
      <formula>NOT(ISERROR(SEARCH("No significativo",X25)))</formula>
    </cfRule>
  </conditionalFormatting>
  <conditionalFormatting sqref="X26 V26">
    <cfRule type="containsText" priority="205" dxfId="1" operator="containsText" stopIfTrue="1" text="No significativo">
      <formula>NOT(ISERROR(SEARCH("No significativo",V26)))</formula>
    </cfRule>
    <cfRule type="containsText" priority="206" dxfId="0" operator="containsText" stopIfTrue="1" text="significativo">
      <formula>NOT(ISERROR(SEARCH("significativo",V26)))</formula>
    </cfRule>
  </conditionalFormatting>
  <conditionalFormatting sqref="X26">
    <cfRule type="containsText" priority="204" dxfId="0" operator="containsText" stopIfTrue="1" text="significativo">
      <formula>NOT(ISERROR(SEARCH("significativo",X26)))</formula>
    </cfRule>
  </conditionalFormatting>
  <conditionalFormatting sqref="X26">
    <cfRule type="containsText" priority="203" dxfId="1" operator="containsText" stopIfTrue="1" text="No significativo">
      <formula>NOT(ISERROR(SEARCH("No significativo",X26)))</formula>
    </cfRule>
  </conditionalFormatting>
  <conditionalFormatting sqref="X27 V27">
    <cfRule type="containsText" priority="199" dxfId="1" operator="containsText" stopIfTrue="1" text="No significativo">
      <formula>NOT(ISERROR(SEARCH("No significativo",V27)))</formula>
    </cfRule>
    <cfRule type="containsText" priority="200" dxfId="0" operator="containsText" stopIfTrue="1" text="significativo">
      <formula>NOT(ISERROR(SEARCH("significativo",V27)))</formula>
    </cfRule>
  </conditionalFormatting>
  <conditionalFormatting sqref="X27">
    <cfRule type="containsText" priority="198" dxfId="0" operator="containsText" stopIfTrue="1" text="significativo">
      <formula>NOT(ISERROR(SEARCH("significativo",X27)))</formula>
    </cfRule>
  </conditionalFormatting>
  <conditionalFormatting sqref="X27">
    <cfRule type="containsText" priority="197" dxfId="1" operator="containsText" stopIfTrue="1" text="No significativo">
      <formula>NOT(ISERROR(SEARCH("No significativo",X27)))</formula>
    </cfRule>
  </conditionalFormatting>
  <conditionalFormatting sqref="X29 V29">
    <cfRule type="containsText" priority="193" dxfId="1" operator="containsText" stopIfTrue="1" text="No significativo">
      <formula>NOT(ISERROR(SEARCH("No significativo",V29)))</formula>
    </cfRule>
    <cfRule type="containsText" priority="194" dxfId="0" operator="containsText" stopIfTrue="1" text="significativo">
      <formula>NOT(ISERROR(SEARCH("significativo",V29)))</formula>
    </cfRule>
  </conditionalFormatting>
  <conditionalFormatting sqref="X29">
    <cfRule type="containsText" priority="192" dxfId="0" operator="containsText" stopIfTrue="1" text="significativo">
      <formula>NOT(ISERROR(SEARCH("significativo",X29)))</formula>
    </cfRule>
  </conditionalFormatting>
  <conditionalFormatting sqref="X29">
    <cfRule type="containsText" priority="191" dxfId="1" operator="containsText" stopIfTrue="1" text="No significativo">
      <formula>NOT(ISERROR(SEARCH("No significativo",X29)))</formula>
    </cfRule>
  </conditionalFormatting>
  <conditionalFormatting sqref="X33 V33">
    <cfRule type="containsText" priority="181" dxfId="1" operator="containsText" stopIfTrue="1" text="No significativo">
      <formula>NOT(ISERROR(SEARCH("No significativo",V33)))</formula>
    </cfRule>
    <cfRule type="containsText" priority="182" dxfId="0" operator="containsText" stopIfTrue="1" text="significativo">
      <formula>NOT(ISERROR(SEARCH("significativo",V33)))</formula>
    </cfRule>
  </conditionalFormatting>
  <conditionalFormatting sqref="X33 V33">
    <cfRule type="containsText" priority="180" dxfId="0" operator="containsText" stopIfTrue="1" text="significativo">
      <formula>NOT(ISERROR(SEARCH("significativo",V33)))</formula>
    </cfRule>
  </conditionalFormatting>
  <conditionalFormatting sqref="X33 V33">
    <cfRule type="containsText" priority="179" dxfId="1" operator="containsText" stopIfTrue="1" text="No significativo">
      <formula>NOT(ISERROR(SEARCH("No significativo",V33)))</formula>
    </cfRule>
  </conditionalFormatting>
  <conditionalFormatting sqref="X31">
    <cfRule type="containsText" priority="175" dxfId="1" operator="containsText" stopIfTrue="1" text="No significativo">
      <formula>NOT(ISERROR(SEARCH("No significativo",X31)))</formula>
    </cfRule>
    <cfRule type="containsText" priority="176" dxfId="0" operator="containsText" stopIfTrue="1" text="significativo">
      <formula>NOT(ISERROR(SEARCH("significativo",X31)))</formula>
    </cfRule>
  </conditionalFormatting>
  <conditionalFormatting sqref="X31">
    <cfRule type="containsText" priority="174" dxfId="0" operator="containsText" stopIfTrue="1" text="significativo">
      <formula>NOT(ISERROR(SEARCH("significativo",X31)))</formula>
    </cfRule>
  </conditionalFormatting>
  <conditionalFormatting sqref="X31">
    <cfRule type="containsText" priority="173" dxfId="1" operator="containsText" stopIfTrue="1" text="No significativo">
      <formula>NOT(ISERROR(SEARCH("No significativo",X31)))</formula>
    </cfRule>
  </conditionalFormatting>
  <conditionalFormatting sqref="X31">
    <cfRule type="containsText" priority="171" dxfId="1" operator="containsText" stopIfTrue="1" text="No significativo">
      <formula>NOT(ISERROR(SEARCH("No significativo",X31)))</formula>
    </cfRule>
    <cfRule type="containsText" priority="172" dxfId="0" operator="containsText" stopIfTrue="1" text="significativo">
      <formula>NOT(ISERROR(SEARCH("significativo",X31)))</formula>
    </cfRule>
  </conditionalFormatting>
  <conditionalFormatting sqref="X31">
    <cfRule type="containsText" priority="170" dxfId="0" operator="containsText" stopIfTrue="1" text="significativo">
      <formula>NOT(ISERROR(SEARCH("significativo",X31)))</formula>
    </cfRule>
  </conditionalFormatting>
  <conditionalFormatting sqref="X31">
    <cfRule type="containsText" priority="169" dxfId="1" operator="containsText" stopIfTrue="1" text="No significativo">
      <formula>NOT(ISERROR(SEARCH("No significativo",X31)))</formula>
    </cfRule>
  </conditionalFormatting>
  <conditionalFormatting sqref="V35">
    <cfRule type="containsText" priority="165" dxfId="1" operator="containsText" stopIfTrue="1" text="No significativo">
      <formula>NOT(ISERROR(SEARCH("No significativo",V35)))</formula>
    </cfRule>
    <cfRule type="containsText" priority="166" dxfId="0" operator="containsText" stopIfTrue="1" text="significativo">
      <formula>NOT(ISERROR(SEARCH("significativo",V35)))</formula>
    </cfRule>
  </conditionalFormatting>
  <conditionalFormatting sqref="V35">
    <cfRule type="containsText" priority="164" dxfId="0" operator="containsText" stopIfTrue="1" text="significativo">
      <formula>NOT(ISERROR(SEARCH("significativo",V35)))</formula>
    </cfRule>
  </conditionalFormatting>
  <conditionalFormatting sqref="V35">
    <cfRule type="containsText" priority="163" dxfId="1" operator="containsText" stopIfTrue="1" text="No significativo">
      <formula>NOT(ISERROR(SEARCH("No significativo",V35)))</formula>
    </cfRule>
  </conditionalFormatting>
  <conditionalFormatting sqref="X35">
    <cfRule type="containsText" priority="161" dxfId="1" operator="containsText" stopIfTrue="1" text="No significativo">
      <formula>NOT(ISERROR(SEARCH("No significativo",X35)))</formula>
    </cfRule>
    <cfRule type="containsText" priority="162" dxfId="0" operator="containsText" stopIfTrue="1" text="significativo">
      <formula>NOT(ISERROR(SEARCH("significativo",X35)))</formula>
    </cfRule>
  </conditionalFormatting>
  <conditionalFormatting sqref="X35">
    <cfRule type="containsText" priority="160" dxfId="0" operator="containsText" stopIfTrue="1" text="significativo">
      <formula>NOT(ISERROR(SEARCH("significativo",X35)))</formula>
    </cfRule>
  </conditionalFormatting>
  <conditionalFormatting sqref="X35">
    <cfRule type="containsText" priority="159" dxfId="1" operator="containsText" stopIfTrue="1" text="No significativo">
      <formula>NOT(ISERROR(SEARCH("No significativo",X35)))</formula>
    </cfRule>
  </conditionalFormatting>
  <conditionalFormatting sqref="X35">
    <cfRule type="containsText" priority="157" dxfId="1" operator="containsText" stopIfTrue="1" text="No significativo">
      <formula>NOT(ISERROR(SEARCH("No significativo",X35)))</formula>
    </cfRule>
    <cfRule type="containsText" priority="158" dxfId="0" operator="containsText" stopIfTrue="1" text="significativo">
      <formula>NOT(ISERROR(SEARCH("significativo",X35)))</formula>
    </cfRule>
  </conditionalFormatting>
  <conditionalFormatting sqref="X35">
    <cfRule type="containsText" priority="156" dxfId="0" operator="containsText" stopIfTrue="1" text="significativo">
      <formula>NOT(ISERROR(SEARCH("significativo",X35)))</formula>
    </cfRule>
  </conditionalFormatting>
  <conditionalFormatting sqref="X35">
    <cfRule type="containsText" priority="155" dxfId="1" operator="containsText" stopIfTrue="1" text="No significativo">
      <formula>NOT(ISERROR(SEARCH("No significativo",X35)))</formula>
    </cfRule>
  </conditionalFormatting>
  <conditionalFormatting sqref="V36">
    <cfRule type="containsText" priority="151" dxfId="1" operator="containsText" stopIfTrue="1" text="No significativo">
      <formula>NOT(ISERROR(SEARCH("No significativo",V36)))</formula>
    </cfRule>
    <cfRule type="containsText" priority="152" dxfId="0" operator="containsText" stopIfTrue="1" text="significativo">
      <formula>NOT(ISERROR(SEARCH("significativo",V36)))</formula>
    </cfRule>
  </conditionalFormatting>
  <conditionalFormatting sqref="V36">
    <cfRule type="containsText" priority="150" dxfId="0" operator="containsText" stopIfTrue="1" text="significativo">
      <formula>NOT(ISERROR(SEARCH("significativo",V36)))</formula>
    </cfRule>
  </conditionalFormatting>
  <conditionalFormatting sqref="V36">
    <cfRule type="containsText" priority="149" dxfId="1" operator="containsText" stopIfTrue="1" text="No significativo">
      <formula>NOT(ISERROR(SEARCH("No significativo",V36)))</formula>
    </cfRule>
  </conditionalFormatting>
  <conditionalFormatting sqref="X36">
    <cfRule type="containsText" priority="147" dxfId="1" operator="containsText" stopIfTrue="1" text="No significativo">
      <formula>NOT(ISERROR(SEARCH("No significativo",X36)))</formula>
    </cfRule>
    <cfRule type="containsText" priority="148" dxfId="0" operator="containsText" stopIfTrue="1" text="significativo">
      <formula>NOT(ISERROR(SEARCH("significativo",X36)))</formula>
    </cfRule>
  </conditionalFormatting>
  <conditionalFormatting sqref="X36">
    <cfRule type="containsText" priority="146" dxfId="0" operator="containsText" stopIfTrue="1" text="significativo">
      <formula>NOT(ISERROR(SEARCH("significativo",X36)))</formula>
    </cfRule>
  </conditionalFormatting>
  <conditionalFormatting sqref="X36">
    <cfRule type="containsText" priority="145" dxfId="1" operator="containsText" stopIfTrue="1" text="No significativo">
      <formula>NOT(ISERROR(SEARCH("No significativo",X36)))</formula>
    </cfRule>
  </conditionalFormatting>
  <conditionalFormatting sqref="X36">
    <cfRule type="containsText" priority="143" dxfId="1" operator="containsText" stopIfTrue="1" text="No significativo">
      <formula>NOT(ISERROR(SEARCH("No significativo",X36)))</formula>
    </cfRule>
    <cfRule type="containsText" priority="144" dxfId="0" operator="containsText" stopIfTrue="1" text="significativo">
      <formula>NOT(ISERROR(SEARCH("significativo",X36)))</formula>
    </cfRule>
  </conditionalFormatting>
  <conditionalFormatting sqref="X36">
    <cfRule type="containsText" priority="142" dxfId="0" operator="containsText" stopIfTrue="1" text="significativo">
      <formula>NOT(ISERROR(SEARCH("significativo",X36)))</formula>
    </cfRule>
  </conditionalFormatting>
  <conditionalFormatting sqref="X36">
    <cfRule type="containsText" priority="141" dxfId="1" operator="containsText" stopIfTrue="1" text="No significativo">
      <formula>NOT(ISERROR(SEARCH("No significativo",X36)))</formula>
    </cfRule>
  </conditionalFormatting>
  <conditionalFormatting sqref="X37">
    <cfRule type="containsText" priority="125" dxfId="1" operator="containsText" stopIfTrue="1" text="No significativo">
      <formula>NOT(ISERROR(SEARCH("No significativo",X37)))</formula>
    </cfRule>
  </conditionalFormatting>
  <conditionalFormatting sqref="V40">
    <cfRule type="containsText" priority="137" dxfId="1" operator="containsText" stopIfTrue="1" text="No significativo">
      <formula>NOT(ISERROR(SEARCH("No significativo",V40)))</formula>
    </cfRule>
    <cfRule type="containsText" priority="138" dxfId="0" operator="containsText" stopIfTrue="1" text="significativo">
      <formula>NOT(ISERROR(SEARCH("significativo",V40)))</formula>
    </cfRule>
  </conditionalFormatting>
  <conditionalFormatting sqref="V40">
    <cfRule type="containsText" priority="136" dxfId="0" operator="containsText" stopIfTrue="1" text="significativo">
      <formula>NOT(ISERROR(SEARCH("significativo",V40)))</formula>
    </cfRule>
  </conditionalFormatting>
  <conditionalFormatting sqref="V40">
    <cfRule type="containsText" priority="135" dxfId="1" operator="containsText" stopIfTrue="1" text="No significativo">
      <formula>NOT(ISERROR(SEARCH("No significativo",V40)))</formula>
    </cfRule>
  </conditionalFormatting>
  <conditionalFormatting sqref="X39 V39">
    <cfRule type="containsText" priority="133" dxfId="1" operator="containsText" stopIfTrue="1" text="No significativo">
      <formula>NOT(ISERROR(SEARCH("No significativo",V39)))</formula>
    </cfRule>
    <cfRule type="containsText" priority="134" dxfId="0" operator="containsText" stopIfTrue="1" text="significativo">
      <formula>NOT(ISERROR(SEARCH("significativo",V39)))</formula>
    </cfRule>
  </conditionalFormatting>
  <conditionalFormatting sqref="X39 V39">
    <cfRule type="containsText" priority="132" dxfId="0" operator="containsText" stopIfTrue="1" text="significativo">
      <formula>NOT(ISERROR(SEARCH("significativo",V39)))</formula>
    </cfRule>
  </conditionalFormatting>
  <conditionalFormatting sqref="X39 V39">
    <cfRule type="containsText" priority="131" dxfId="1" operator="containsText" stopIfTrue="1" text="No significativo">
      <formula>NOT(ISERROR(SEARCH("No significativo",V39)))</formula>
    </cfRule>
  </conditionalFormatting>
  <conditionalFormatting sqref="V37 X37">
    <cfRule type="containsText" priority="127" dxfId="1" operator="containsText" stopIfTrue="1" text="No significativo">
      <formula>NOT(ISERROR(SEARCH("No significativo",V37)))</formula>
    </cfRule>
    <cfRule type="containsText" priority="128" dxfId="0" operator="containsText" stopIfTrue="1" text="significativo">
      <formula>NOT(ISERROR(SEARCH("significativo",V37)))</formula>
    </cfRule>
  </conditionalFormatting>
  <conditionalFormatting sqref="X37">
    <cfRule type="containsText" priority="126" dxfId="0" operator="containsText" stopIfTrue="1" text="significativo">
      <formula>NOT(ISERROR(SEARCH("significativo",X37)))</formula>
    </cfRule>
  </conditionalFormatting>
  <conditionalFormatting sqref="X38">
    <cfRule type="containsText" priority="121" dxfId="1" operator="containsText" stopIfTrue="1" text="No significativo">
      <formula>NOT(ISERROR(SEARCH("No significativo",X38)))</formula>
    </cfRule>
  </conditionalFormatting>
  <conditionalFormatting sqref="V38 X38">
    <cfRule type="containsText" priority="123" dxfId="1" operator="containsText" stopIfTrue="1" text="No significativo">
      <formula>NOT(ISERROR(SEARCH("No significativo",V38)))</formula>
    </cfRule>
    <cfRule type="containsText" priority="124" dxfId="0" operator="containsText" stopIfTrue="1" text="significativo">
      <formula>NOT(ISERROR(SEARCH("significativo",V38)))</formula>
    </cfRule>
  </conditionalFormatting>
  <conditionalFormatting sqref="X38">
    <cfRule type="containsText" priority="122" dxfId="0" operator="containsText" stopIfTrue="1" text="significativo">
      <formula>NOT(ISERROR(SEARCH("significativo",X38)))</formula>
    </cfRule>
  </conditionalFormatting>
  <conditionalFormatting sqref="X41">
    <cfRule type="containsText" priority="117" dxfId="1" operator="containsText" stopIfTrue="1" text="No significativo">
      <formula>NOT(ISERROR(SEARCH("No significativo",X41)))</formula>
    </cfRule>
  </conditionalFormatting>
  <conditionalFormatting sqref="V41 X41">
    <cfRule type="containsText" priority="119" dxfId="1" operator="containsText" stopIfTrue="1" text="No significativo">
      <formula>NOT(ISERROR(SEARCH("No significativo",V41)))</formula>
    </cfRule>
    <cfRule type="containsText" priority="120" dxfId="0" operator="containsText" stopIfTrue="1" text="significativo">
      <formula>NOT(ISERROR(SEARCH("significativo",V41)))</formula>
    </cfRule>
  </conditionalFormatting>
  <conditionalFormatting sqref="X41">
    <cfRule type="containsText" priority="118" dxfId="0" operator="containsText" stopIfTrue="1" text="significativo">
      <formula>NOT(ISERROR(SEARCH("significativo",X41)))</formula>
    </cfRule>
  </conditionalFormatting>
  <conditionalFormatting sqref="X42">
    <cfRule type="containsText" priority="113" dxfId="1" operator="containsText" stopIfTrue="1" text="No significativo">
      <formula>NOT(ISERROR(SEARCH("No significativo",X42)))</formula>
    </cfRule>
  </conditionalFormatting>
  <conditionalFormatting sqref="V42 X42">
    <cfRule type="containsText" priority="115" dxfId="1" operator="containsText" stopIfTrue="1" text="No significativo">
      <formula>NOT(ISERROR(SEARCH("No significativo",V42)))</formula>
    </cfRule>
    <cfRule type="containsText" priority="116" dxfId="0" operator="containsText" stopIfTrue="1" text="significativo">
      <formula>NOT(ISERROR(SEARCH("significativo",V42)))</formula>
    </cfRule>
  </conditionalFormatting>
  <conditionalFormatting sqref="X42">
    <cfRule type="containsText" priority="114" dxfId="0" operator="containsText" stopIfTrue="1" text="significativo">
      <formula>NOT(ISERROR(SEARCH("significativo",X42)))</formula>
    </cfRule>
  </conditionalFormatting>
  <conditionalFormatting sqref="V43">
    <cfRule type="containsText" priority="109" dxfId="1" operator="containsText" stopIfTrue="1" text="No significativo">
      <formula>NOT(ISERROR(SEARCH("No significativo",V43)))</formula>
    </cfRule>
    <cfRule type="containsText" priority="110" dxfId="0" operator="containsText" stopIfTrue="1" text="significativo">
      <formula>NOT(ISERROR(SEARCH("significativo",V43)))</formula>
    </cfRule>
  </conditionalFormatting>
  <conditionalFormatting sqref="V43">
    <cfRule type="containsText" priority="108" dxfId="0" operator="containsText" stopIfTrue="1" text="significativo">
      <formula>NOT(ISERROR(SEARCH("significativo",V43)))</formula>
    </cfRule>
  </conditionalFormatting>
  <conditionalFormatting sqref="V43">
    <cfRule type="containsText" priority="107" dxfId="1" operator="containsText" stopIfTrue="1" text="No significativo">
      <formula>NOT(ISERROR(SEARCH("No significativo",V43)))</formula>
    </cfRule>
  </conditionalFormatting>
  <conditionalFormatting sqref="X43">
    <cfRule type="containsText" priority="105" dxfId="1" operator="containsText" stopIfTrue="1" text="No significativo">
      <formula>NOT(ISERROR(SEARCH("No significativo",X43)))</formula>
    </cfRule>
    <cfRule type="containsText" priority="106" dxfId="0" operator="containsText" stopIfTrue="1" text="significativo">
      <formula>NOT(ISERROR(SEARCH("significativo",X43)))</formula>
    </cfRule>
  </conditionalFormatting>
  <conditionalFormatting sqref="X43">
    <cfRule type="containsText" priority="104" dxfId="0" operator="containsText" stopIfTrue="1" text="significativo">
      <formula>NOT(ISERROR(SEARCH("significativo",X43)))</formula>
    </cfRule>
  </conditionalFormatting>
  <conditionalFormatting sqref="X43">
    <cfRule type="containsText" priority="103" dxfId="1" operator="containsText" stopIfTrue="1" text="No significativo">
      <formula>NOT(ISERROR(SEARCH("No significativo",X43)))</formula>
    </cfRule>
  </conditionalFormatting>
  <conditionalFormatting sqref="X43">
    <cfRule type="containsText" priority="101" dxfId="1" operator="containsText" stopIfTrue="1" text="No significativo">
      <formula>NOT(ISERROR(SEARCH("No significativo",X43)))</formula>
    </cfRule>
    <cfRule type="containsText" priority="102" dxfId="0" operator="containsText" stopIfTrue="1" text="significativo">
      <formula>NOT(ISERROR(SEARCH("significativo",X43)))</formula>
    </cfRule>
  </conditionalFormatting>
  <conditionalFormatting sqref="X43">
    <cfRule type="containsText" priority="100" dxfId="0" operator="containsText" stopIfTrue="1" text="significativo">
      <formula>NOT(ISERROR(SEARCH("significativo",X43)))</formula>
    </cfRule>
  </conditionalFormatting>
  <conditionalFormatting sqref="X43">
    <cfRule type="containsText" priority="99" dxfId="1" operator="containsText" stopIfTrue="1" text="No significativo">
      <formula>NOT(ISERROR(SEARCH("No significativo",X43)))</formula>
    </cfRule>
  </conditionalFormatting>
  <conditionalFormatting sqref="X44">
    <cfRule type="containsText" priority="95" dxfId="1" operator="containsText" stopIfTrue="1" text="No significativo">
      <formula>NOT(ISERROR(SEARCH("No significativo",X44)))</formula>
    </cfRule>
  </conditionalFormatting>
  <conditionalFormatting sqref="V44 X44">
    <cfRule type="containsText" priority="97" dxfId="1" operator="containsText" stopIfTrue="1" text="No significativo">
      <formula>NOT(ISERROR(SEARCH("No significativo",V44)))</formula>
    </cfRule>
    <cfRule type="containsText" priority="98" dxfId="0" operator="containsText" stopIfTrue="1" text="significativo">
      <formula>NOT(ISERROR(SEARCH("significativo",V44)))</formula>
    </cfRule>
  </conditionalFormatting>
  <conditionalFormatting sqref="X44">
    <cfRule type="containsText" priority="96" dxfId="0" operator="containsText" stopIfTrue="1" text="significativo">
      <formula>NOT(ISERROR(SEARCH("significativo",X44)))</formula>
    </cfRule>
  </conditionalFormatting>
  <conditionalFormatting sqref="V45">
    <cfRule type="containsText" priority="91" dxfId="1" operator="containsText" stopIfTrue="1" text="No significativo">
      <formula>NOT(ISERROR(SEARCH("No significativo",V45)))</formula>
    </cfRule>
    <cfRule type="containsText" priority="92" dxfId="0" operator="containsText" stopIfTrue="1" text="significativo">
      <formula>NOT(ISERROR(SEARCH("significativo",V45)))</formula>
    </cfRule>
  </conditionalFormatting>
  <conditionalFormatting sqref="V45">
    <cfRule type="containsText" priority="90" dxfId="0" operator="containsText" stopIfTrue="1" text="significativo">
      <formula>NOT(ISERROR(SEARCH("significativo",V45)))</formula>
    </cfRule>
  </conditionalFormatting>
  <conditionalFormatting sqref="V45">
    <cfRule type="containsText" priority="89" dxfId="1" operator="containsText" stopIfTrue="1" text="No significativo">
      <formula>NOT(ISERROR(SEARCH("No significativo",V45)))</formula>
    </cfRule>
  </conditionalFormatting>
  <conditionalFormatting sqref="X45:X46">
    <cfRule type="containsText" priority="87" dxfId="1" operator="containsText" stopIfTrue="1" text="No significativo">
      <formula>NOT(ISERROR(SEARCH("No significativo",X45)))</formula>
    </cfRule>
    <cfRule type="containsText" priority="88" dxfId="0" operator="containsText" stopIfTrue="1" text="significativo">
      <formula>NOT(ISERROR(SEARCH("significativo",X45)))</formula>
    </cfRule>
  </conditionalFormatting>
  <conditionalFormatting sqref="X45:X46">
    <cfRule type="containsText" priority="86" dxfId="0" operator="containsText" stopIfTrue="1" text="significativo">
      <formula>NOT(ISERROR(SEARCH("significativo",X45)))</formula>
    </cfRule>
  </conditionalFormatting>
  <conditionalFormatting sqref="X45:X46">
    <cfRule type="containsText" priority="85" dxfId="1" operator="containsText" stopIfTrue="1" text="No significativo">
      <formula>NOT(ISERROR(SEARCH("No significativo",X45)))</formula>
    </cfRule>
  </conditionalFormatting>
  <conditionalFormatting sqref="X45:X46">
    <cfRule type="containsText" priority="83" dxfId="1" operator="containsText" stopIfTrue="1" text="No significativo">
      <formula>NOT(ISERROR(SEARCH("No significativo",X45)))</formula>
    </cfRule>
    <cfRule type="containsText" priority="84" dxfId="0" operator="containsText" stopIfTrue="1" text="significativo">
      <formula>NOT(ISERROR(SEARCH("significativo",X45)))</formula>
    </cfRule>
  </conditionalFormatting>
  <conditionalFormatting sqref="X45:X46">
    <cfRule type="containsText" priority="82" dxfId="0" operator="containsText" stopIfTrue="1" text="significativo">
      <formula>NOT(ISERROR(SEARCH("significativo",X45)))</formula>
    </cfRule>
  </conditionalFormatting>
  <conditionalFormatting sqref="X45:X46">
    <cfRule type="containsText" priority="81" dxfId="1" operator="containsText" stopIfTrue="1" text="No significativo">
      <formula>NOT(ISERROR(SEARCH("No significativo",X45)))</formula>
    </cfRule>
  </conditionalFormatting>
  <conditionalFormatting sqref="V46">
    <cfRule type="containsText" priority="79" dxfId="1" operator="containsText" stopIfTrue="1" text="No significativo">
      <formula>NOT(ISERROR(SEARCH("No significativo",V46)))</formula>
    </cfRule>
    <cfRule type="containsText" priority="80" dxfId="0" operator="containsText" stopIfTrue="1" text="significativo">
      <formula>NOT(ISERROR(SEARCH("significativo",V46)))</formula>
    </cfRule>
  </conditionalFormatting>
  <conditionalFormatting sqref="V46">
    <cfRule type="containsText" priority="78" dxfId="0" operator="containsText" stopIfTrue="1" text="significativo">
      <formula>NOT(ISERROR(SEARCH("significativo",V46)))</formula>
    </cfRule>
  </conditionalFormatting>
  <conditionalFormatting sqref="V46">
    <cfRule type="containsText" priority="77" dxfId="1" operator="containsText" stopIfTrue="1" text="No significativo">
      <formula>NOT(ISERROR(SEARCH("No significativo",V46)))</formula>
    </cfRule>
  </conditionalFormatting>
  <conditionalFormatting sqref="X69:X70 X51 X74">
    <cfRule type="containsText" priority="73" dxfId="1" operator="containsText" stopIfTrue="1" text="No significativo">
      <formula>NOT(ISERROR(SEARCH("No significativo",X51)))</formula>
    </cfRule>
    <cfRule type="containsText" priority="74" dxfId="0" operator="containsText" stopIfTrue="1" text="significativo">
      <formula>NOT(ISERROR(SEARCH("significativo",X51)))</formula>
    </cfRule>
  </conditionalFormatting>
  <conditionalFormatting sqref="X69 X51">
    <cfRule type="containsText" priority="72" dxfId="0" operator="containsText" stopIfTrue="1" text="significativo">
      <formula>NOT(ISERROR(SEARCH("significativo",X51)))</formula>
    </cfRule>
  </conditionalFormatting>
  <conditionalFormatting sqref="X69 X51">
    <cfRule type="containsText" priority="71" dxfId="1" operator="containsText" stopIfTrue="1" text="No significativo">
      <formula>NOT(ISERROR(SEARCH("No significativo",X51)))</formula>
    </cfRule>
  </conditionalFormatting>
  <conditionalFormatting sqref="X74">
    <cfRule type="containsText" priority="70" dxfId="0" operator="containsText" stopIfTrue="1" text="significativo">
      <formula>NOT(ISERROR(SEARCH("significativo",X74)))</formula>
    </cfRule>
  </conditionalFormatting>
  <conditionalFormatting sqref="X74">
    <cfRule type="containsText" priority="69" dxfId="1" operator="containsText" stopIfTrue="1" text="No significativo">
      <formula>NOT(ISERROR(SEARCH("No significativo",X74)))</formula>
    </cfRule>
  </conditionalFormatting>
  <conditionalFormatting sqref="X70">
    <cfRule type="containsText" priority="68" dxfId="0" operator="containsText" stopIfTrue="1" text="significativo">
      <formula>NOT(ISERROR(SEARCH("significativo",X70)))</formula>
    </cfRule>
  </conditionalFormatting>
  <conditionalFormatting sqref="X70">
    <cfRule type="containsText" priority="67" dxfId="1" operator="containsText" stopIfTrue="1" text="No significativo">
      <formula>NOT(ISERROR(SEARCH("No significativo",X70)))</formula>
    </cfRule>
  </conditionalFormatting>
  <conditionalFormatting sqref="X75">
    <cfRule type="containsText" priority="47" dxfId="1" operator="containsText" stopIfTrue="1" text="No significativo">
      <formula>NOT(ISERROR(SEARCH("No significativo",X75)))</formula>
    </cfRule>
  </conditionalFormatting>
  <conditionalFormatting sqref="X77">
    <cfRule type="containsText" priority="55" dxfId="1" operator="containsText" stopIfTrue="1" text="No significativo">
      <formula>NOT(ISERROR(SEARCH("No significativo",X77)))</formula>
    </cfRule>
    <cfRule type="containsText" priority="56" dxfId="0" operator="containsText" stopIfTrue="1" text="significativo">
      <formula>NOT(ISERROR(SEARCH("significativo",X77)))</formula>
    </cfRule>
  </conditionalFormatting>
  <conditionalFormatting sqref="X77">
    <cfRule type="containsText" priority="54" dxfId="0" operator="containsText" stopIfTrue="1" text="significativo">
      <formula>NOT(ISERROR(SEARCH("significativo",X77)))</formula>
    </cfRule>
  </conditionalFormatting>
  <conditionalFormatting sqref="X77">
    <cfRule type="containsText" priority="53" dxfId="1" operator="containsText" stopIfTrue="1" text="No significativo">
      <formula>NOT(ISERROR(SEARCH("No significativo",X77)))</formula>
    </cfRule>
  </conditionalFormatting>
  <conditionalFormatting sqref="X74">
    <cfRule type="containsText" priority="52" dxfId="0" operator="containsText" stopIfTrue="1" text="significativo">
      <formula>NOT(ISERROR(SEARCH("significativo",X74)))</formula>
    </cfRule>
  </conditionalFormatting>
  <conditionalFormatting sqref="X74">
    <cfRule type="containsText" priority="51" dxfId="1" operator="containsText" stopIfTrue="1" text="No significativo">
      <formula>NOT(ISERROR(SEARCH("No significativo",X74)))</formula>
    </cfRule>
  </conditionalFormatting>
  <conditionalFormatting sqref="X75">
    <cfRule type="containsText" priority="49" dxfId="1" operator="containsText" stopIfTrue="1" text="No significativo">
      <formula>NOT(ISERROR(SEARCH("No significativo",X75)))</formula>
    </cfRule>
    <cfRule type="containsText" priority="50" dxfId="0" operator="containsText" stopIfTrue="1" text="significativo">
      <formula>NOT(ISERROR(SEARCH("significativo",X75)))</formula>
    </cfRule>
  </conditionalFormatting>
  <conditionalFormatting sqref="X75">
    <cfRule type="containsText" priority="48" dxfId="0" operator="containsText" stopIfTrue="1" text="significativo">
      <formula>NOT(ISERROR(SEARCH("significativo",X75)))</formula>
    </cfRule>
  </conditionalFormatting>
  <conditionalFormatting sqref="X71">
    <cfRule type="containsText" priority="33" dxfId="1" operator="containsText" stopIfTrue="1" text="No significativo">
      <formula>NOT(ISERROR(SEARCH("No significativo",X71)))</formula>
    </cfRule>
    <cfRule type="containsText" priority="34" dxfId="0" operator="containsText" stopIfTrue="1" text="significativo">
      <formula>NOT(ISERROR(SEARCH("significativo",X71)))</formula>
    </cfRule>
  </conditionalFormatting>
  <conditionalFormatting sqref="X71">
    <cfRule type="containsText" priority="32" dxfId="0" operator="containsText" stopIfTrue="1" text="significativo">
      <formula>NOT(ISERROR(SEARCH("significativo",X71)))</formula>
    </cfRule>
  </conditionalFormatting>
  <conditionalFormatting sqref="X71">
    <cfRule type="containsText" priority="31" dxfId="1" operator="containsText" stopIfTrue="1" text="No significativo">
      <formula>NOT(ISERROR(SEARCH("No significativo",X71)))</formula>
    </cfRule>
  </conditionalFormatting>
  <conditionalFormatting sqref="X72">
    <cfRule type="containsText" priority="29" dxfId="1" operator="containsText" stopIfTrue="1" text="No significativo">
      <formula>NOT(ISERROR(SEARCH("No significativo",X72)))</formula>
    </cfRule>
    <cfRule type="containsText" priority="30" dxfId="0" operator="containsText" stopIfTrue="1" text="significativo">
      <formula>NOT(ISERROR(SEARCH("significativo",X72)))</formula>
    </cfRule>
  </conditionalFormatting>
  <conditionalFormatting sqref="X72">
    <cfRule type="containsText" priority="28" dxfId="0" operator="containsText" stopIfTrue="1" text="significativo">
      <formula>NOT(ISERROR(SEARCH("significativo",X72)))</formula>
    </cfRule>
  </conditionalFormatting>
  <conditionalFormatting sqref="X72">
    <cfRule type="containsText" priority="27" dxfId="1" operator="containsText" stopIfTrue="1" text="No significativo">
      <formula>NOT(ISERROR(SEARCH("No significativo",X72)))</formula>
    </cfRule>
  </conditionalFormatting>
  <conditionalFormatting sqref="V12:V14">
    <cfRule type="containsText" priority="7" dxfId="1" operator="containsText" stopIfTrue="1" text="No significativo">
      <formula>NOT(ISERROR(SEARCH("No significativo",V12)))</formula>
    </cfRule>
    <cfRule type="containsText" priority="8" dxfId="0" operator="containsText" stopIfTrue="1" text="significativo">
      <formula>NOT(ISERROR(SEARCH("significativo",V12)))</formula>
    </cfRule>
  </conditionalFormatting>
  <conditionalFormatting sqref="V12:V14">
    <cfRule type="containsText" priority="6" dxfId="0" operator="containsText" stopIfTrue="1" text="significativo">
      <formula>NOT(ISERROR(SEARCH("significativo",V12)))</formula>
    </cfRule>
  </conditionalFormatting>
  <conditionalFormatting sqref="V12:V14">
    <cfRule type="containsText" priority="5" dxfId="1" operator="containsText" stopIfTrue="1" text="No significativo">
      <formula>NOT(ISERROR(SEARCH("No significativo",V12)))</formula>
    </cfRule>
  </conditionalFormatting>
  <conditionalFormatting sqref="W12 W15 W18 W21 W24 W27 W30 W33 W36 W39 W42 W45 W48 W51 W54 W57 W60 W63 W66 W69 W72 W75">
    <cfRule type="containsText" priority="3" dxfId="1" operator="containsText" stopIfTrue="1" text="No significativo">
      <formula>NOT(ISERROR(SEARCH("No significativo",W12)))</formula>
    </cfRule>
    <cfRule type="containsText" priority="4" dxfId="0" operator="containsText" stopIfTrue="1" text="significativo">
      <formula>NOT(ISERROR(SEARCH("significativo",W12)))</formula>
    </cfRule>
  </conditionalFormatting>
  <conditionalFormatting sqref="W13 W16 W19 W22 W25 W28 W31 W34 W37 W40 W43 W46 W49 W52 W55 W58 W61 W64 W67 W70 W73 W76">
    <cfRule type="containsText" priority="1" dxfId="1" operator="containsText" stopIfTrue="1" text="No significativo">
      <formula>NOT(ISERROR(SEARCH("No significativo",W13)))</formula>
    </cfRule>
    <cfRule type="containsText" priority="2" dxfId="0" operator="containsText" stopIfTrue="1" text="significativo">
      <formula>NOT(ISERROR(SEARCH("significativo",W13)))</formula>
    </cfRule>
  </conditionalFormatting>
  <dataValidations count="37">
    <dataValidation type="list" allowBlank="1" showInputMessage="1" showErrorMessage="1" sqref="M32:M33 M25:M29 M17:M22 M37:M39 M41:M42 M44">
      <formula1>$M$98:$M$106</formula1>
    </dataValidation>
    <dataValidation type="list" allowBlank="1" showInputMessage="1" showErrorMessage="1" sqref="K37:K39 K17:K29 K32:K33 K41:K42 K44">
      <formula1>$J$98:$J$109</formula1>
    </dataValidation>
    <dataValidation type="list" allowBlank="1" showInputMessage="1" showErrorMessage="1" sqref="I33 I39">
      <formula1>$F$98:$F$110</formula1>
    </dataValidation>
    <dataValidation type="list" allowBlank="1" showInputMessage="1" showErrorMessage="1" sqref="M46:M47">
      <formula1>$M$94:$M$102</formula1>
    </dataValidation>
    <dataValidation type="list" allowBlank="1" showInputMessage="1" showErrorMessage="1" sqref="K46:K47">
      <formula1>$J$94:$J$105</formula1>
    </dataValidation>
    <dataValidation type="list" allowBlank="1" showInputMessage="1" showErrorMessage="1" sqref="I46:I47">
      <formula1>$F$94:$F$106</formula1>
    </dataValidation>
    <dataValidation type="list" allowBlank="1" showInputMessage="1" showErrorMessage="1" sqref="M49 M81">
      <formula1>'IAEIA- PASTO'!#REF!</formula1>
    </dataValidation>
    <dataValidation type="list" allowBlank="1" showInputMessage="1" showErrorMessage="1" sqref="K49 K81 I49 I81">
      <formula1>'IAEIA- PASTO'!#REF!</formula1>
    </dataValidation>
    <dataValidation errorStyle="information" allowBlank="1" showInputMessage="1" showErrorMessage="1" sqref="B8 B11 B57 B66 B68"/>
    <dataValidation type="list" allowBlank="1" showInputMessage="1" showErrorMessage="1" sqref="I48 I17:I32 I35:I38 I41:I45">
      <formula1>$F$133:$F$151</formula1>
    </dataValidation>
    <dataValidation type="list" allowBlank="1" showInputMessage="1" showErrorMessage="1" sqref="M23:M24 M43 M35:M36 M31 M45">
      <formula1>$M$133:$M$141</formula1>
    </dataValidation>
    <dataValidation type="list" allowBlank="1" showInputMessage="1" showErrorMessage="1" sqref="M30 M48">
      <formula1>$M$128:$M$138</formula1>
    </dataValidation>
    <dataValidation type="list" allowBlank="1" showInputMessage="1" showErrorMessage="1" sqref="K48 K43 K34:K36 K30:K31 K40 K45">
      <formula1>$J$133:$J$145</formula1>
    </dataValidation>
    <dataValidation type="list" allowBlank="1" showInputMessage="1" showErrorMessage="1" sqref="I34 I40">
      <formula1>$F$246:$F$264</formula1>
    </dataValidation>
    <dataValidation type="list" allowBlank="1" showInputMessage="1" showErrorMessage="1" sqref="M34 M40">
      <formula1>$M$234:$M$247</formula1>
    </dataValidation>
    <dataValidation type="list" allowBlank="1" showInputMessage="1" showErrorMessage="1" sqref="A15">
      <formula1>$A$113:$A$136</formula1>
    </dataValidation>
    <dataValidation type="list" allowBlank="1" showInputMessage="1" showErrorMessage="1" sqref="K11 K15:K16">
      <formula1>$J$113:$J$126</formula1>
    </dataValidation>
    <dataValidation type="list" allowBlank="1" showInputMessage="1" showErrorMessage="1" sqref="I11 I15:I16">
      <formula1>$F$113:$F$131</formula1>
    </dataValidation>
    <dataValidation type="list" allowBlank="1" showInputMessage="1" showErrorMessage="1" sqref="M11 M15:M16">
      <formula1>$M$113:$M$121</formula1>
    </dataValidation>
    <dataValidation type="list" allowBlank="1" showInputMessage="1" showErrorMessage="1" sqref="I50 I78:I80">
      <formula1>$F$108:$F$120</formula1>
    </dataValidation>
    <dataValidation type="list" allowBlank="1" showInputMessage="1" showErrorMessage="1" sqref="K50 K78:K80">
      <formula1>$J$108:$J$119</formula1>
    </dataValidation>
    <dataValidation type="list" allowBlank="1" showInputMessage="1" showErrorMessage="1" sqref="M50 M78:M80">
      <formula1>$M$108:$M$116</formula1>
    </dataValidation>
    <dataValidation type="list" allowBlank="1" showInputMessage="1" showErrorMessage="1" sqref="M77">
      <formula1>$M$140:$M$153</formula1>
    </dataValidation>
    <dataValidation type="list" allowBlank="1" showInputMessage="1" showErrorMessage="1" sqref="M66:M67">
      <formula1>$M$100:$M$108</formula1>
    </dataValidation>
    <dataValidation type="list" allowBlank="1" showInputMessage="1" showErrorMessage="1" sqref="M68:M76 M51:M65">
      <formula1>$M$148:$M$156</formula1>
    </dataValidation>
    <dataValidation type="list" allowBlank="1" showInputMessage="1" showErrorMessage="1" sqref="A68 A66 A51">
      <formula1>$A$148:$A$171</formula1>
    </dataValidation>
    <dataValidation type="list" allowBlank="1" showInputMessage="1" showErrorMessage="1" sqref="I12:I13">
      <formula1>$F$213:$F$231</formula1>
    </dataValidation>
    <dataValidation type="list" allowBlank="1" showInputMessage="1" showErrorMessage="1" sqref="M12">
      <formula1>$M$202:$M$217</formula1>
    </dataValidation>
    <dataValidation type="list" allowBlank="1" showInputMessage="1" showErrorMessage="1" sqref="M13:M14">
      <formula1>$M$203:$M$218</formula1>
    </dataValidation>
    <dataValidation type="list" allowBlank="1" showInputMessage="1" showErrorMessage="1" sqref="K12:K14">
      <formula1>$J$213:$J$225</formula1>
    </dataValidation>
    <dataValidation type="list" allowBlank="1" showInputMessage="1" showErrorMessage="1" sqref="A11:A14">
      <formula1>$A$99:$A$117</formula1>
    </dataValidation>
    <dataValidation type="list" allowBlank="1" showInputMessage="1" showErrorMessage="1" sqref="I51:I77">
      <formula1>$F$148:$F$166</formula1>
    </dataValidation>
    <dataValidation type="list" allowBlank="1" showInputMessage="1" showErrorMessage="1" sqref="K51:K77">
      <formula1>$J$148:$J$160</formula1>
    </dataValidation>
    <dataValidation type="list" allowBlank="1" showInputMessage="1" showErrorMessage="1" sqref="N11:N81">
      <formula1>"+,-"</formula1>
    </dataValidation>
    <dataValidation type="list" allowBlank="1" showInputMessage="1" showErrorMessage="1" sqref="S11:S81">
      <formula1>"Reversible,Recuperable,Irrecuperable"</formula1>
    </dataValidation>
    <dataValidation type="list" allowBlank="1" showInputMessage="1" showErrorMessage="1" sqref="R11:R81">
      <formula1>"Puntual,Local,Regional"</formula1>
    </dataValidation>
    <dataValidation type="list" allowBlank="1" showInputMessage="1" showErrorMessage="1" sqref="O11:Q81 T11:T81">
      <formula1>"Baja,Media,Alta"</formula1>
    </dataValidation>
  </dataValidations>
  <printOptions/>
  <pageMargins left="0.7086614173228347" right="0.7086614173228347" top="0.7480314960629921" bottom="0.7480314960629921" header="0.31496062992125984" footer="0.31496062992125984"/>
  <pageSetup horizontalDpi="360" verticalDpi="360" orientation="landscape" paperSize="9" scale="16" r:id="rId4"/>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AC96"/>
  <sheetViews>
    <sheetView zoomScale="70" zoomScaleNormal="70" zoomScalePageLayoutView="0" workbookViewId="0" topLeftCell="J1">
      <selection activeCell="N10" sqref="N10"/>
    </sheetView>
  </sheetViews>
  <sheetFormatPr defaultColWidth="11.421875" defaultRowHeight="15"/>
  <cols>
    <col min="1" max="4" width="46.00390625" style="201" customWidth="1"/>
    <col min="5" max="5" width="58.57421875" style="201" customWidth="1"/>
    <col min="6" max="6" width="12.421875" style="244" customWidth="1"/>
    <col min="7" max="7" width="14.28125" style="244" customWidth="1"/>
    <col min="8" max="8" width="13.140625" style="244" customWidth="1"/>
    <col min="9" max="9" width="30.28125" style="201" customWidth="1"/>
    <col min="10" max="10" width="66.57421875" style="201" customWidth="1"/>
    <col min="11" max="11" width="28.28125" style="201" customWidth="1"/>
    <col min="12" max="12" width="49.28125" style="201" customWidth="1"/>
    <col min="13" max="13" width="30.140625" style="201" bestFit="1" customWidth="1"/>
    <col min="14" max="14" width="22.00390625" style="201" bestFit="1" customWidth="1"/>
    <col min="15" max="21" width="7.28125" style="201" bestFit="1" customWidth="1"/>
    <col min="22" max="23" width="21.7109375" style="201" customWidth="1"/>
    <col min="24" max="24" width="89.8515625" style="201" customWidth="1"/>
    <col min="25" max="25" width="61.140625" style="201" customWidth="1"/>
    <col min="26" max="26" width="66.140625" style="201" customWidth="1"/>
    <col min="27" max="16384" width="11.421875" style="201" customWidth="1"/>
  </cols>
  <sheetData>
    <row r="1" spans="1:29" ht="105" customHeight="1">
      <c r="A1" s="431"/>
      <c r="B1" s="432"/>
      <c r="C1" s="432"/>
      <c r="D1" s="432"/>
      <c r="E1" s="433"/>
      <c r="F1" s="437" t="s">
        <v>119</v>
      </c>
      <c r="G1" s="438"/>
      <c r="H1" s="438"/>
      <c r="I1" s="438"/>
      <c r="J1" s="438"/>
      <c r="K1" s="438"/>
      <c r="L1" s="438"/>
      <c r="M1" s="438"/>
      <c r="N1" s="438"/>
      <c r="O1" s="438"/>
      <c r="P1" s="438"/>
      <c r="Q1" s="438"/>
      <c r="R1" s="438"/>
      <c r="S1" s="438"/>
      <c r="T1" s="438"/>
      <c r="U1" s="438"/>
      <c r="V1" s="438"/>
      <c r="W1" s="438"/>
      <c r="X1" s="439"/>
      <c r="Y1" s="406" t="s">
        <v>117</v>
      </c>
      <c r="Z1" s="407" t="s">
        <v>127</v>
      </c>
      <c r="AA1" s="200"/>
      <c r="AB1" s="200"/>
      <c r="AC1" s="200"/>
    </row>
    <row r="2" spans="1:29" ht="56.25" customHeight="1" thickBot="1">
      <c r="A2" s="434"/>
      <c r="B2" s="435"/>
      <c r="C2" s="435"/>
      <c r="D2" s="435"/>
      <c r="E2" s="436"/>
      <c r="F2" s="409" t="s">
        <v>18</v>
      </c>
      <c r="G2" s="410"/>
      <c r="H2" s="410"/>
      <c r="I2" s="410"/>
      <c r="J2" s="410"/>
      <c r="K2" s="410"/>
      <c r="L2" s="410"/>
      <c r="M2" s="410"/>
      <c r="N2" s="410"/>
      <c r="O2" s="410"/>
      <c r="P2" s="410"/>
      <c r="Q2" s="410"/>
      <c r="R2" s="410"/>
      <c r="S2" s="410"/>
      <c r="T2" s="410"/>
      <c r="U2" s="410"/>
      <c r="V2" s="410"/>
      <c r="W2" s="410"/>
      <c r="X2" s="411"/>
      <c r="Y2" s="396"/>
      <c r="Z2" s="408"/>
      <c r="AA2" s="400"/>
      <c r="AB2" s="401"/>
      <c r="AC2" s="200"/>
    </row>
    <row r="3" spans="1:29" ht="58.5" customHeight="1">
      <c r="A3" s="412" t="s">
        <v>21</v>
      </c>
      <c r="B3" s="412"/>
      <c r="C3" s="412"/>
      <c r="D3" s="412"/>
      <c r="E3" s="413">
        <v>44362</v>
      </c>
      <c r="F3" s="414"/>
      <c r="G3" s="414"/>
      <c r="H3" s="415"/>
      <c r="I3" s="416" t="s">
        <v>118</v>
      </c>
      <c r="J3" s="419" t="s">
        <v>589</v>
      </c>
      <c r="K3" s="420"/>
      <c r="L3" s="420"/>
      <c r="M3" s="420"/>
      <c r="N3" s="420"/>
      <c r="O3" s="420"/>
      <c r="P3" s="420"/>
      <c r="Q3" s="420"/>
      <c r="R3" s="420"/>
      <c r="S3" s="420"/>
      <c r="T3" s="420"/>
      <c r="U3" s="420"/>
      <c r="V3" s="420"/>
      <c r="W3" s="420"/>
      <c r="X3" s="420"/>
      <c r="Y3" s="420"/>
      <c r="Z3" s="421"/>
      <c r="AA3" s="202"/>
      <c r="AB3" s="203"/>
      <c r="AC3" s="200"/>
    </row>
    <row r="4" spans="1:29" ht="48.75" customHeight="1">
      <c r="A4" s="412" t="s">
        <v>19</v>
      </c>
      <c r="B4" s="412"/>
      <c r="C4" s="412"/>
      <c r="D4" s="412"/>
      <c r="E4" s="428">
        <v>44602</v>
      </c>
      <c r="F4" s="280"/>
      <c r="G4" s="280"/>
      <c r="H4" s="429"/>
      <c r="I4" s="417"/>
      <c r="J4" s="422"/>
      <c r="K4" s="423"/>
      <c r="L4" s="423"/>
      <c r="M4" s="423"/>
      <c r="N4" s="423"/>
      <c r="O4" s="423"/>
      <c r="P4" s="423"/>
      <c r="Q4" s="423"/>
      <c r="R4" s="423"/>
      <c r="S4" s="423"/>
      <c r="T4" s="423"/>
      <c r="U4" s="423"/>
      <c r="V4" s="423"/>
      <c r="W4" s="423"/>
      <c r="X4" s="423"/>
      <c r="Y4" s="423"/>
      <c r="Z4" s="424"/>
      <c r="AA4" s="202"/>
      <c r="AB4" s="203"/>
      <c r="AC4" s="200"/>
    </row>
    <row r="5" spans="1:29" ht="56.25" customHeight="1" thickBot="1">
      <c r="A5" s="412" t="s">
        <v>20</v>
      </c>
      <c r="B5" s="412"/>
      <c r="C5" s="412"/>
      <c r="D5" s="412"/>
      <c r="E5" s="440" t="s">
        <v>561</v>
      </c>
      <c r="F5" s="440"/>
      <c r="G5" s="440"/>
      <c r="H5" s="441"/>
      <c r="I5" s="418"/>
      <c r="J5" s="425"/>
      <c r="K5" s="426"/>
      <c r="L5" s="426"/>
      <c r="M5" s="426"/>
      <c r="N5" s="426"/>
      <c r="O5" s="426"/>
      <c r="P5" s="426"/>
      <c r="Q5" s="426"/>
      <c r="R5" s="426"/>
      <c r="S5" s="426"/>
      <c r="T5" s="426"/>
      <c r="U5" s="426"/>
      <c r="V5" s="426"/>
      <c r="W5" s="426"/>
      <c r="X5" s="426"/>
      <c r="Y5" s="426"/>
      <c r="Z5" s="427"/>
      <c r="AA5" s="202"/>
      <c r="AB5" s="203"/>
      <c r="AC5" s="200"/>
    </row>
    <row r="6" spans="1:29" ht="28.5" customHeight="1">
      <c r="A6" s="442" t="s">
        <v>128</v>
      </c>
      <c r="B6" s="205"/>
      <c r="C6" s="205"/>
      <c r="D6" s="205"/>
      <c r="E6" s="365" t="s">
        <v>562</v>
      </c>
      <c r="F6" s="444"/>
      <c r="G6" s="444"/>
      <c r="H6" s="444"/>
      <c r="I6" s="444"/>
      <c r="J6" s="444"/>
      <c r="K6" s="444"/>
      <c r="L6" s="444"/>
      <c r="M6" s="444"/>
      <c r="N6" s="444"/>
      <c r="O6" s="444"/>
      <c r="P6" s="444"/>
      <c r="Q6" s="444"/>
      <c r="R6" s="444"/>
      <c r="S6" s="444"/>
      <c r="T6" s="444"/>
      <c r="U6" s="444"/>
      <c r="V6" s="444"/>
      <c r="W6" s="444"/>
      <c r="X6" s="444"/>
      <c r="Y6" s="444"/>
      <c r="Z6" s="444"/>
      <c r="AA6" s="400"/>
      <c r="AB6" s="401"/>
      <c r="AC6" s="200"/>
    </row>
    <row r="7" spans="1:29" ht="30.75" customHeight="1" thickBot="1">
      <c r="A7" s="443"/>
      <c r="B7" s="205"/>
      <c r="C7" s="205"/>
      <c r="D7" s="205"/>
      <c r="E7" s="365"/>
      <c r="F7" s="444"/>
      <c r="G7" s="444"/>
      <c r="H7" s="444"/>
      <c r="I7" s="444"/>
      <c r="J7" s="444"/>
      <c r="K7" s="444"/>
      <c r="L7" s="444"/>
      <c r="M7" s="444"/>
      <c r="N7" s="444"/>
      <c r="O7" s="444"/>
      <c r="P7" s="444"/>
      <c r="Q7" s="444"/>
      <c r="R7" s="444"/>
      <c r="S7" s="444"/>
      <c r="T7" s="444"/>
      <c r="U7" s="444"/>
      <c r="V7" s="444"/>
      <c r="W7" s="444"/>
      <c r="X7" s="444"/>
      <c r="Y7" s="444"/>
      <c r="Z7" s="444"/>
      <c r="AA7" s="202"/>
      <c r="AB7" s="203"/>
      <c r="AC7" s="200"/>
    </row>
    <row r="8" spans="1:29" ht="27" customHeight="1">
      <c r="A8" s="402" t="s">
        <v>129</v>
      </c>
      <c r="B8" s="402" t="s">
        <v>180</v>
      </c>
      <c r="C8" s="402" t="s">
        <v>181</v>
      </c>
      <c r="D8" s="402" t="s">
        <v>173</v>
      </c>
      <c r="E8" s="403" t="s">
        <v>0</v>
      </c>
      <c r="F8" s="403" t="s">
        <v>22</v>
      </c>
      <c r="G8" s="403"/>
      <c r="H8" s="403"/>
      <c r="I8" s="404" t="s">
        <v>27</v>
      </c>
      <c r="J8" s="404"/>
      <c r="K8" s="403" t="s">
        <v>29</v>
      </c>
      <c r="L8" s="403"/>
      <c r="M8" s="403"/>
      <c r="N8" s="403" t="s">
        <v>30</v>
      </c>
      <c r="O8" s="403"/>
      <c r="P8" s="403"/>
      <c r="Q8" s="403"/>
      <c r="R8" s="403"/>
      <c r="S8" s="403"/>
      <c r="T8" s="403"/>
      <c r="U8" s="403"/>
      <c r="V8" s="403"/>
      <c r="W8" s="388" t="s">
        <v>133</v>
      </c>
      <c r="X8" s="389"/>
      <c r="Y8" s="392" t="s">
        <v>5</v>
      </c>
      <c r="Z8" s="394" t="s">
        <v>3</v>
      </c>
      <c r="AA8" s="200"/>
      <c r="AB8" s="200"/>
      <c r="AC8" s="200"/>
    </row>
    <row r="9" spans="1:26" ht="21.75" customHeight="1">
      <c r="A9" s="402"/>
      <c r="B9" s="402"/>
      <c r="C9" s="402"/>
      <c r="D9" s="402"/>
      <c r="E9" s="393"/>
      <c r="F9" s="393"/>
      <c r="G9" s="393"/>
      <c r="H9" s="393"/>
      <c r="I9" s="405"/>
      <c r="J9" s="405"/>
      <c r="K9" s="393"/>
      <c r="L9" s="393"/>
      <c r="M9" s="393"/>
      <c r="N9" s="393"/>
      <c r="O9" s="393"/>
      <c r="P9" s="393"/>
      <c r="Q9" s="393"/>
      <c r="R9" s="393"/>
      <c r="S9" s="393"/>
      <c r="T9" s="393"/>
      <c r="U9" s="393"/>
      <c r="V9" s="393"/>
      <c r="W9" s="390"/>
      <c r="X9" s="391"/>
      <c r="Y9" s="393"/>
      <c r="Z9" s="395"/>
    </row>
    <row r="10" spans="1:26" ht="76.5" customHeight="1">
      <c r="A10" s="403"/>
      <c r="B10" s="403"/>
      <c r="C10" s="403"/>
      <c r="D10" s="403"/>
      <c r="E10" s="393"/>
      <c r="F10" s="207" t="s">
        <v>23</v>
      </c>
      <c r="G10" s="207" t="s">
        <v>24</v>
      </c>
      <c r="H10" s="207" t="s">
        <v>25</v>
      </c>
      <c r="I10" s="207" t="s">
        <v>27</v>
      </c>
      <c r="J10" s="207" t="s">
        <v>4</v>
      </c>
      <c r="K10" s="207" t="s">
        <v>79</v>
      </c>
      <c r="L10" s="207" t="s">
        <v>28</v>
      </c>
      <c r="M10" s="207" t="s">
        <v>26</v>
      </c>
      <c r="N10" s="207" t="s">
        <v>1</v>
      </c>
      <c r="O10" s="208" t="s">
        <v>32</v>
      </c>
      <c r="P10" s="208" t="s">
        <v>31</v>
      </c>
      <c r="Q10" s="208" t="s">
        <v>33</v>
      </c>
      <c r="R10" s="208" t="s">
        <v>34</v>
      </c>
      <c r="S10" s="208" t="s">
        <v>35</v>
      </c>
      <c r="T10" s="208" t="s">
        <v>36</v>
      </c>
      <c r="U10" s="208" t="s">
        <v>17</v>
      </c>
      <c r="V10" s="207" t="s">
        <v>2</v>
      </c>
      <c r="W10" s="207" t="s">
        <v>134</v>
      </c>
      <c r="X10" s="207" t="s">
        <v>133</v>
      </c>
      <c r="Y10" s="393"/>
      <c r="Z10" s="395"/>
    </row>
    <row r="11" spans="1:26" ht="135">
      <c r="A11" s="396" t="s">
        <v>43</v>
      </c>
      <c r="B11" s="264" t="s">
        <v>564</v>
      </c>
      <c r="C11" s="399" t="s">
        <v>392</v>
      </c>
      <c r="D11" s="209" t="s">
        <v>231</v>
      </c>
      <c r="E11" s="78" t="s">
        <v>169</v>
      </c>
      <c r="F11" s="210" t="s">
        <v>110</v>
      </c>
      <c r="G11" s="210"/>
      <c r="H11" s="210"/>
      <c r="I11" s="78" t="s">
        <v>154</v>
      </c>
      <c r="J11" s="211" t="s">
        <v>243</v>
      </c>
      <c r="K11" s="78" t="s">
        <v>155</v>
      </c>
      <c r="L11" s="78" t="s">
        <v>156</v>
      </c>
      <c r="M11" s="78" t="s">
        <v>78</v>
      </c>
      <c r="N11" s="212" t="s">
        <v>157</v>
      </c>
      <c r="O11" s="213" t="s">
        <v>8</v>
      </c>
      <c r="P11" s="213" t="s">
        <v>8</v>
      </c>
      <c r="Q11" s="213" t="s">
        <v>8</v>
      </c>
      <c r="R11" s="213" t="s">
        <v>14</v>
      </c>
      <c r="S11" s="213" t="s">
        <v>12</v>
      </c>
      <c r="T11" s="213" t="s">
        <v>8</v>
      </c>
      <c r="U11" s="185">
        <f aca="true" t="shared" si="0" ref="U11:U32">VLOOKUP($O11,PROBABILIDAD,2,FALSE)+VLOOKUP($P11,DURACION,2,FALSE)+VLOOKUP($Q11,MAGNITUD,2,FALSE)+VLOOKUP($R11,IINFLUENCIA,2,FALSE)+VLOOKUP($S11,RECUPERABILIDAD,2,FALSE)+VLOOKUP($T11,IIMPORTANCIA,2,0)</f>
        <v>60</v>
      </c>
      <c r="V11" s="214" t="str">
        <f aca="true" t="shared" si="1" ref="V11:V32">VLOOKUP($U11,Significancia,2,FALSE)</f>
        <v>Significativo</v>
      </c>
      <c r="W11" s="187">
        <v>44022</v>
      </c>
      <c r="X11" s="78" t="s">
        <v>244</v>
      </c>
      <c r="Y11" s="78" t="s">
        <v>158</v>
      </c>
      <c r="Z11" s="78" t="s">
        <v>178</v>
      </c>
    </row>
    <row r="12" spans="1:26" ht="90">
      <c r="A12" s="397"/>
      <c r="B12" s="265"/>
      <c r="C12" s="399"/>
      <c r="D12" s="261" t="s">
        <v>292</v>
      </c>
      <c r="E12" s="264" t="s">
        <v>543</v>
      </c>
      <c r="F12" s="76"/>
      <c r="G12" s="76"/>
      <c r="H12" s="76" t="s">
        <v>110</v>
      </c>
      <c r="I12" s="77" t="s">
        <v>61</v>
      </c>
      <c r="J12" s="85" t="s">
        <v>544</v>
      </c>
      <c r="K12" s="78" t="s">
        <v>65</v>
      </c>
      <c r="L12" s="78" t="s">
        <v>545</v>
      </c>
      <c r="M12" s="78" t="s">
        <v>73</v>
      </c>
      <c r="N12" s="189" t="s">
        <v>81</v>
      </c>
      <c r="O12" s="80" t="s">
        <v>8</v>
      </c>
      <c r="P12" s="80" t="s">
        <v>7</v>
      </c>
      <c r="Q12" s="80" t="s">
        <v>7</v>
      </c>
      <c r="R12" s="80" t="s">
        <v>9</v>
      </c>
      <c r="S12" s="80" t="s">
        <v>15</v>
      </c>
      <c r="T12" s="80" t="s">
        <v>8</v>
      </c>
      <c r="U12" s="185">
        <f>VLOOKUP($O12,PROBABILIDAD,2,FALSE)+VLOOKUP($P12,DURACION,2,FALSE)+VLOOKUP($Q12,magn,2,FALSE)+VLOOKUP($R12,inf,2,FALSE)+VLOOKUP($S12,recu,2,FALSE)+VLOOKUP($T12,impor,2,0)</f>
        <v>32</v>
      </c>
      <c r="V12" s="186" t="str">
        <f>VLOOKUP($U12,Significancia,2,FALSE)</f>
        <v>Significativo</v>
      </c>
      <c r="W12" s="187">
        <v>44034</v>
      </c>
      <c r="X12" s="81" t="s">
        <v>546</v>
      </c>
      <c r="Y12" s="81" t="s">
        <v>547</v>
      </c>
      <c r="Z12" s="188" t="s">
        <v>548</v>
      </c>
    </row>
    <row r="13" spans="1:26" ht="120">
      <c r="A13" s="397"/>
      <c r="B13" s="265"/>
      <c r="C13" s="399"/>
      <c r="D13" s="262"/>
      <c r="E13" s="265"/>
      <c r="F13" s="76"/>
      <c r="G13" s="76"/>
      <c r="H13" s="76" t="s">
        <v>110</v>
      </c>
      <c r="I13" s="264" t="s">
        <v>59</v>
      </c>
      <c r="J13" s="85" t="s">
        <v>549</v>
      </c>
      <c r="K13" s="78" t="s">
        <v>66</v>
      </c>
      <c r="L13" s="78" t="s">
        <v>550</v>
      </c>
      <c r="M13" s="78" t="s">
        <v>75</v>
      </c>
      <c r="N13" s="189" t="s">
        <v>81</v>
      </c>
      <c r="O13" s="80" t="s">
        <v>8</v>
      </c>
      <c r="P13" s="80" t="s">
        <v>7</v>
      </c>
      <c r="Q13" s="80" t="s">
        <v>7</v>
      </c>
      <c r="R13" s="80" t="s">
        <v>9</v>
      </c>
      <c r="S13" s="80" t="s">
        <v>15</v>
      </c>
      <c r="T13" s="80" t="s">
        <v>8</v>
      </c>
      <c r="U13" s="185">
        <f>VLOOKUP($O13,PROBABILIDAD,2,FALSE)+VLOOKUP($P13,DURACION,2,FALSE)+VLOOKUP($Q13,magn,2,FALSE)+VLOOKUP($R13,inf,2,FALSE)+VLOOKUP($S13,recu,2,FALSE)+VLOOKUP($T13,impor,2,0)</f>
        <v>32</v>
      </c>
      <c r="V13" s="186" t="str">
        <f>VLOOKUP($U13,Significancia,2,FALSE)</f>
        <v>Significativo</v>
      </c>
      <c r="W13" s="187">
        <v>44034</v>
      </c>
      <c r="X13" s="81" t="s">
        <v>551</v>
      </c>
      <c r="Y13" s="81" t="s">
        <v>552</v>
      </c>
      <c r="Z13" s="188" t="s">
        <v>553</v>
      </c>
    </row>
    <row r="14" spans="1:26" ht="120">
      <c r="A14" s="398"/>
      <c r="B14" s="265"/>
      <c r="C14" s="399"/>
      <c r="D14" s="263"/>
      <c r="E14" s="266"/>
      <c r="F14" s="76"/>
      <c r="G14" s="76"/>
      <c r="H14" s="76" t="s">
        <v>110</v>
      </c>
      <c r="I14" s="265"/>
      <c r="J14" s="85" t="s">
        <v>554</v>
      </c>
      <c r="K14" s="78" t="s">
        <v>66</v>
      </c>
      <c r="L14" s="78" t="s">
        <v>555</v>
      </c>
      <c r="M14" s="78" t="s">
        <v>75</v>
      </c>
      <c r="N14" s="189" t="s">
        <v>81</v>
      </c>
      <c r="O14" s="80" t="s">
        <v>8</v>
      </c>
      <c r="P14" s="80" t="s">
        <v>7</v>
      </c>
      <c r="Q14" s="80" t="s">
        <v>7</v>
      </c>
      <c r="R14" s="80" t="s">
        <v>9</v>
      </c>
      <c r="S14" s="80" t="s">
        <v>15</v>
      </c>
      <c r="T14" s="80" t="s">
        <v>8</v>
      </c>
      <c r="U14" s="185">
        <f>VLOOKUP($O14,PROBABILIDAD,2,FALSE)+VLOOKUP($P14,DURACION,2,FALSE)+VLOOKUP($Q14,magn,2,FALSE)+VLOOKUP($R14,inf,2,FALSE)+VLOOKUP($S14,recu,2,FALSE)+VLOOKUP($T14,impor,2,0)</f>
        <v>32</v>
      </c>
      <c r="V14" s="186" t="str">
        <f>VLOOKUP($U14,Significancia,2,FALSE)</f>
        <v>Significativo</v>
      </c>
      <c r="W14" s="187">
        <v>44034</v>
      </c>
      <c r="X14" s="81" t="s">
        <v>551</v>
      </c>
      <c r="Y14" s="81" t="s">
        <v>552</v>
      </c>
      <c r="Z14" s="188" t="s">
        <v>553</v>
      </c>
    </row>
    <row r="15" spans="1:26" ht="186.75" customHeight="1">
      <c r="A15" s="396" t="s">
        <v>43</v>
      </c>
      <c r="B15" s="265"/>
      <c r="C15" s="399"/>
      <c r="D15" s="261" t="s">
        <v>231</v>
      </c>
      <c r="E15" s="264" t="s">
        <v>578</v>
      </c>
      <c r="F15" s="210" t="s">
        <v>110</v>
      </c>
      <c r="G15" s="210"/>
      <c r="H15" s="210"/>
      <c r="I15" s="78" t="s">
        <v>160</v>
      </c>
      <c r="J15" s="211" t="s">
        <v>275</v>
      </c>
      <c r="K15" s="78" t="s">
        <v>155</v>
      </c>
      <c r="L15" s="211" t="s">
        <v>161</v>
      </c>
      <c r="M15" s="78" t="s">
        <v>78</v>
      </c>
      <c r="N15" s="212" t="s">
        <v>157</v>
      </c>
      <c r="O15" s="213" t="s">
        <v>8</v>
      </c>
      <c r="P15" s="213" t="s">
        <v>7</v>
      </c>
      <c r="Q15" s="213" t="s">
        <v>8</v>
      </c>
      <c r="R15" s="213" t="s">
        <v>9</v>
      </c>
      <c r="S15" s="213" t="s">
        <v>12</v>
      </c>
      <c r="T15" s="213" t="s">
        <v>8</v>
      </c>
      <c r="U15" s="185">
        <f t="shared" si="0"/>
        <v>46</v>
      </c>
      <c r="V15" s="214" t="str">
        <f t="shared" si="1"/>
        <v>Significativo</v>
      </c>
      <c r="W15" s="187">
        <v>44022</v>
      </c>
      <c r="X15" s="78" t="s">
        <v>162</v>
      </c>
      <c r="Y15" s="78" t="s">
        <v>158</v>
      </c>
      <c r="Z15" s="78" t="s">
        <v>178</v>
      </c>
    </row>
    <row r="16" spans="1:26" ht="182.25" customHeight="1">
      <c r="A16" s="397"/>
      <c r="B16" s="265"/>
      <c r="C16" s="399"/>
      <c r="D16" s="262"/>
      <c r="E16" s="265"/>
      <c r="F16" s="210" t="s">
        <v>110</v>
      </c>
      <c r="G16" s="210"/>
      <c r="H16" s="210"/>
      <c r="I16" s="78" t="s">
        <v>63</v>
      </c>
      <c r="J16" s="211" t="s">
        <v>208</v>
      </c>
      <c r="K16" s="78" t="s">
        <v>82</v>
      </c>
      <c r="L16" s="78" t="s">
        <v>177</v>
      </c>
      <c r="M16" s="78" t="s">
        <v>75</v>
      </c>
      <c r="N16" s="79" t="s">
        <v>81</v>
      </c>
      <c r="O16" s="213" t="s">
        <v>8</v>
      </c>
      <c r="P16" s="213" t="s">
        <v>7</v>
      </c>
      <c r="Q16" s="213" t="s">
        <v>6</v>
      </c>
      <c r="R16" s="213" t="s">
        <v>9</v>
      </c>
      <c r="S16" s="213" t="s">
        <v>15</v>
      </c>
      <c r="T16" s="213" t="s">
        <v>8</v>
      </c>
      <c r="U16" s="215">
        <f t="shared" si="0"/>
        <v>28</v>
      </c>
      <c r="V16" s="79" t="str">
        <f t="shared" si="1"/>
        <v>No significativo</v>
      </c>
      <c r="W16" s="187">
        <v>44022</v>
      </c>
      <c r="X16" s="78" t="s">
        <v>183</v>
      </c>
      <c r="Y16" s="78" t="s">
        <v>84</v>
      </c>
      <c r="Z16" s="78" t="s">
        <v>130</v>
      </c>
    </row>
    <row r="17" spans="1:26" ht="182.25" customHeight="1">
      <c r="A17" s="397"/>
      <c r="B17" s="265"/>
      <c r="C17" s="399"/>
      <c r="D17" s="262"/>
      <c r="E17" s="266"/>
      <c r="F17" s="210" t="s">
        <v>80</v>
      </c>
      <c r="G17" s="210"/>
      <c r="H17" s="210"/>
      <c r="I17" s="211" t="s">
        <v>90</v>
      </c>
      <c r="J17" s="78" t="s">
        <v>212</v>
      </c>
      <c r="K17" s="78" t="s">
        <v>65</v>
      </c>
      <c r="L17" s="78" t="s">
        <v>213</v>
      </c>
      <c r="M17" s="78" t="s">
        <v>106</v>
      </c>
      <c r="N17" s="79" t="s">
        <v>81</v>
      </c>
      <c r="O17" s="216" t="s">
        <v>8</v>
      </c>
      <c r="P17" s="216" t="s">
        <v>6</v>
      </c>
      <c r="Q17" s="216" t="s">
        <v>7</v>
      </c>
      <c r="R17" s="216" t="s">
        <v>9</v>
      </c>
      <c r="S17" s="216" t="s">
        <v>11</v>
      </c>
      <c r="T17" s="216" t="s">
        <v>7</v>
      </c>
      <c r="U17" s="215">
        <f t="shared" si="0"/>
        <v>27</v>
      </c>
      <c r="V17" s="79" t="str">
        <f t="shared" si="1"/>
        <v>No significativo</v>
      </c>
      <c r="W17" s="187">
        <v>44022</v>
      </c>
      <c r="X17" s="78" t="s">
        <v>142</v>
      </c>
      <c r="Y17" s="78" t="s">
        <v>179</v>
      </c>
      <c r="Z17" s="78" t="s">
        <v>214</v>
      </c>
    </row>
    <row r="18" spans="1:26" ht="156" customHeight="1">
      <c r="A18" s="397"/>
      <c r="B18" s="265"/>
      <c r="C18" s="399"/>
      <c r="D18" s="261" t="s">
        <v>276</v>
      </c>
      <c r="E18" s="386" t="s">
        <v>579</v>
      </c>
      <c r="F18" s="210" t="s">
        <v>110</v>
      </c>
      <c r="G18" s="210"/>
      <c r="H18" s="210"/>
      <c r="I18" s="78" t="s">
        <v>60</v>
      </c>
      <c r="J18" s="211" t="s">
        <v>277</v>
      </c>
      <c r="K18" s="78" t="s">
        <v>67</v>
      </c>
      <c r="L18" s="78" t="s">
        <v>83</v>
      </c>
      <c r="M18" s="78" t="s">
        <v>75</v>
      </c>
      <c r="N18" s="79" t="s">
        <v>81</v>
      </c>
      <c r="O18" s="213" t="s">
        <v>6</v>
      </c>
      <c r="P18" s="213" t="s">
        <v>7</v>
      </c>
      <c r="Q18" s="213" t="s">
        <v>6</v>
      </c>
      <c r="R18" s="213" t="s">
        <v>10</v>
      </c>
      <c r="S18" s="213" t="s">
        <v>11</v>
      </c>
      <c r="T18" s="213" t="s">
        <v>8</v>
      </c>
      <c r="U18" s="215">
        <f t="shared" si="0"/>
        <v>27</v>
      </c>
      <c r="V18" s="79" t="str">
        <f t="shared" si="1"/>
        <v>No significativo</v>
      </c>
      <c r="W18" s="187">
        <v>44022</v>
      </c>
      <c r="X18" s="78" t="s">
        <v>187</v>
      </c>
      <c r="Y18" s="78" t="s">
        <v>104</v>
      </c>
      <c r="Z18" s="78" t="s">
        <v>123</v>
      </c>
    </row>
    <row r="19" spans="1:26" ht="156" customHeight="1">
      <c r="A19" s="397"/>
      <c r="B19" s="265"/>
      <c r="C19" s="399"/>
      <c r="D19" s="262"/>
      <c r="E19" s="430"/>
      <c r="F19" s="210" t="s">
        <v>110</v>
      </c>
      <c r="G19" s="210"/>
      <c r="H19" s="210"/>
      <c r="I19" s="78" t="s">
        <v>63</v>
      </c>
      <c r="J19" s="211" t="s">
        <v>269</v>
      </c>
      <c r="K19" s="78" t="s">
        <v>82</v>
      </c>
      <c r="L19" s="78" t="s">
        <v>177</v>
      </c>
      <c r="M19" s="78" t="s">
        <v>75</v>
      </c>
      <c r="N19" s="79" t="s">
        <v>81</v>
      </c>
      <c r="O19" s="213" t="s">
        <v>8</v>
      </c>
      <c r="P19" s="213" t="s">
        <v>7</v>
      </c>
      <c r="Q19" s="213" t="s">
        <v>6</v>
      </c>
      <c r="R19" s="213" t="s">
        <v>9</v>
      </c>
      <c r="S19" s="213" t="s">
        <v>15</v>
      </c>
      <c r="T19" s="213" t="s">
        <v>8</v>
      </c>
      <c r="U19" s="215">
        <f t="shared" si="0"/>
        <v>28</v>
      </c>
      <c r="V19" s="79" t="str">
        <f t="shared" si="1"/>
        <v>No significativo</v>
      </c>
      <c r="W19" s="187">
        <v>44022</v>
      </c>
      <c r="X19" s="78" t="s">
        <v>183</v>
      </c>
      <c r="Y19" s="78" t="s">
        <v>84</v>
      </c>
      <c r="Z19" s="78" t="s">
        <v>130</v>
      </c>
    </row>
    <row r="20" spans="1:26" ht="156" customHeight="1">
      <c r="A20" s="397"/>
      <c r="B20" s="265"/>
      <c r="C20" s="399"/>
      <c r="D20" s="262"/>
      <c r="E20" s="430"/>
      <c r="F20" s="210" t="s">
        <v>110</v>
      </c>
      <c r="G20" s="210"/>
      <c r="H20" s="210"/>
      <c r="I20" s="78" t="s">
        <v>63</v>
      </c>
      <c r="J20" s="211" t="s">
        <v>271</v>
      </c>
      <c r="K20" s="78" t="s">
        <v>82</v>
      </c>
      <c r="L20" s="78" t="s">
        <v>177</v>
      </c>
      <c r="M20" s="78" t="s">
        <v>75</v>
      </c>
      <c r="N20" s="79" t="s">
        <v>81</v>
      </c>
      <c r="O20" s="213" t="s">
        <v>8</v>
      </c>
      <c r="P20" s="213" t="s">
        <v>7</v>
      </c>
      <c r="Q20" s="213" t="s">
        <v>6</v>
      </c>
      <c r="R20" s="213" t="s">
        <v>9</v>
      </c>
      <c r="S20" s="213" t="s">
        <v>15</v>
      </c>
      <c r="T20" s="213" t="s">
        <v>8</v>
      </c>
      <c r="U20" s="215">
        <f t="shared" si="0"/>
        <v>28</v>
      </c>
      <c r="V20" s="79" t="str">
        <f t="shared" si="1"/>
        <v>No significativo</v>
      </c>
      <c r="W20" s="187">
        <v>44022</v>
      </c>
      <c r="X20" s="78" t="s">
        <v>183</v>
      </c>
      <c r="Y20" s="78" t="s">
        <v>84</v>
      </c>
      <c r="Z20" s="78" t="s">
        <v>130</v>
      </c>
    </row>
    <row r="21" spans="1:26" ht="155.25" customHeight="1">
      <c r="A21" s="397"/>
      <c r="B21" s="265"/>
      <c r="C21" s="399"/>
      <c r="D21" s="262"/>
      <c r="E21" s="430"/>
      <c r="F21" s="210" t="s">
        <v>110</v>
      </c>
      <c r="G21" s="210"/>
      <c r="H21" s="210"/>
      <c r="I21" s="78" t="s">
        <v>58</v>
      </c>
      <c r="J21" s="78" t="s">
        <v>270</v>
      </c>
      <c r="K21" s="78" t="s">
        <v>65</v>
      </c>
      <c r="L21" s="78" t="s">
        <v>86</v>
      </c>
      <c r="M21" s="78" t="s">
        <v>85</v>
      </c>
      <c r="N21" s="79" t="s">
        <v>81</v>
      </c>
      <c r="O21" s="80" t="s">
        <v>6</v>
      </c>
      <c r="P21" s="80" t="s">
        <v>6</v>
      </c>
      <c r="Q21" s="80" t="s">
        <v>6</v>
      </c>
      <c r="R21" s="80" t="s">
        <v>10</v>
      </c>
      <c r="S21" s="80" t="s">
        <v>11</v>
      </c>
      <c r="T21" s="80" t="s">
        <v>8</v>
      </c>
      <c r="U21" s="215">
        <f t="shared" si="0"/>
        <v>23</v>
      </c>
      <c r="V21" s="79" t="str">
        <f t="shared" si="1"/>
        <v>No significativo</v>
      </c>
      <c r="W21" s="187">
        <v>44022</v>
      </c>
      <c r="X21" s="78" t="s">
        <v>186</v>
      </c>
      <c r="Y21" s="78" t="s">
        <v>87</v>
      </c>
      <c r="Z21" s="218" t="s">
        <v>188</v>
      </c>
    </row>
    <row r="22" spans="1:26" ht="155.25" customHeight="1">
      <c r="A22" s="397"/>
      <c r="B22" s="265"/>
      <c r="C22" s="399"/>
      <c r="D22" s="262"/>
      <c r="E22" s="430"/>
      <c r="F22" s="210" t="s">
        <v>110</v>
      </c>
      <c r="G22" s="210"/>
      <c r="H22" s="210"/>
      <c r="I22" s="78" t="s">
        <v>63</v>
      </c>
      <c r="J22" s="211" t="s">
        <v>208</v>
      </c>
      <c r="K22" s="78" t="s">
        <v>82</v>
      </c>
      <c r="L22" s="78" t="s">
        <v>177</v>
      </c>
      <c r="M22" s="78" t="s">
        <v>75</v>
      </c>
      <c r="N22" s="79" t="s">
        <v>81</v>
      </c>
      <c r="O22" s="213" t="s">
        <v>8</v>
      </c>
      <c r="P22" s="213" t="s">
        <v>7</v>
      </c>
      <c r="Q22" s="213" t="s">
        <v>6</v>
      </c>
      <c r="R22" s="213" t="s">
        <v>9</v>
      </c>
      <c r="S22" s="213" t="s">
        <v>15</v>
      </c>
      <c r="T22" s="213" t="s">
        <v>8</v>
      </c>
      <c r="U22" s="215">
        <f t="shared" si="0"/>
        <v>28</v>
      </c>
      <c r="V22" s="79" t="str">
        <f t="shared" si="1"/>
        <v>No significativo</v>
      </c>
      <c r="W22" s="187">
        <v>44022</v>
      </c>
      <c r="X22" s="78" t="s">
        <v>183</v>
      </c>
      <c r="Y22" s="78" t="s">
        <v>84</v>
      </c>
      <c r="Z22" s="78" t="s">
        <v>130</v>
      </c>
    </row>
    <row r="23" spans="1:26" ht="155.25" customHeight="1">
      <c r="A23" s="397"/>
      <c r="B23" s="265"/>
      <c r="C23" s="399"/>
      <c r="D23" s="262"/>
      <c r="E23" s="430"/>
      <c r="F23" s="210" t="s">
        <v>110</v>
      </c>
      <c r="G23" s="210"/>
      <c r="H23" s="210"/>
      <c r="I23" s="78" t="s">
        <v>90</v>
      </c>
      <c r="J23" s="78" t="s">
        <v>227</v>
      </c>
      <c r="K23" s="78" t="s">
        <v>72</v>
      </c>
      <c r="L23" s="78" t="s">
        <v>235</v>
      </c>
      <c r="M23" s="78" t="s">
        <v>74</v>
      </c>
      <c r="N23" s="79" t="s">
        <v>81</v>
      </c>
      <c r="O23" s="80" t="s">
        <v>7</v>
      </c>
      <c r="P23" s="80" t="s">
        <v>6</v>
      </c>
      <c r="Q23" s="80" t="s">
        <v>6</v>
      </c>
      <c r="R23" s="80" t="s">
        <v>14</v>
      </c>
      <c r="S23" s="80" t="s">
        <v>11</v>
      </c>
      <c r="T23" s="80" t="s">
        <v>7</v>
      </c>
      <c r="U23" s="215">
        <f t="shared" si="0"/>
        <v>27</v>
      </c>
      <c r="V23" s="79" t="str">
        <f t="shared" si="1"/>
        <v>No significativo</v>
      </c>
      <c r="W23" s="187">
        <v>44022</v>
      </c>
      <c r="X23" s="78" t="s">
        <v>236</v>
      </c>
      <c r="Y23" s="78" t="s">
        <v>230</v>
      </c>
      <c r="Z23" s="78" t="s">
        <v>229</v>
      </c>
    </row>
    <row r="24" spans="1:26" s="219" customFormat="1" ht="182.25" customHeight="1">
      <c r="A24" s="397"/>
      <c r="B24" s="265"/>
      <c r="C24" s="399"/>
      <c r="D24" s="262"/>
      <c r="E24" s="218"/>
      <c r="F24" s="210" t="s">
        <v>110</v>
      </c>
      <c r="G24" s="210"/>
      <c r="H24" s="210"/>
      <c r="I24" s="78" t="s">
        <v>63</v>
      </c>
      <c r="J24" s="211" t="s">
        <v>208</v>
      </c>
      <c r="K24" s="78" t="s">
        <v>82</v>
      </c>
      <c r="L24" s="78" t="s">
        <v>177</v>
      </c>
      <c r="M24" s="78" t="s">
        <v>75</v>
      </c>
      <c r="N24" s="79" t="s">
        <v>81</v>
      </c>
      <c r="O24" s="213" t="s">
        <v>8</v>
      </c>
      <c r="P24" s="213" t="s">
        <v>7</v>
      </c>
      <c r="Q24" s="213" t="s">
        <v>6</v>
      </c>
      <c r="R24" s="213" t="s">
        <v>9</v>
      </c>
      <c r="S24" s="213" t="s">
        <v>15</v>
      </c>
      <c r="T24" s="213" t="s">
        <v>8</v>
      </c>
      <c r="U24" s="215">
        <f t="shared" si="0"/>
        <v>28</v>
      </c>
      <c r="V24" s="79" t="str">
        <f t="shared" si="1"/>
        <v>No significativo</v>
      </c>
      <c r="W24" s="187">
        <v>44022</v>
      </c>
      <c r="X24" s="78" t="s">
        <v>183</v>
      </c>
      <c r="Y24" s="78" t="s">
        <v>84</v>
      </c>
      <c r="Z24" s="78" t="s">
        <v>130</v>
      </c>
    </row>
    <row r="25" spans="1:26" s="219" customFormat="1" ht="182.25" customHeight="1">
      <c r="A25" s="397"/>
      <c r="B25" s="265"/>
      <c r="C25" s="399"/>
      <c r="D25" s="262"/>
      <c r="E25" s="217"/>
      <c r="F25" s="210" t="s">
        <v>110</v>
      </c>
      <c r="G25" s="210"/>
      <c r="H25" s="210"/>
      <c r="I25" s="78" t="s">
        <v>63</v>
      </c>
      <c r="J25" s="211" t="s">
        <v>208</v>
      </c>
      <c r="K25" s="78" t="s">
        <v>82</v>
      </c>
      <c r="L25" s="78" t="s">
        <v>177</v>
      </c>
      <c r="M25" s="78" t="s">
        <v>75</v>
      </c>
      <c r="N25" s="79" t="s">
        <v>81</v>
      </c>
      <c r="O25" s="213" t="s">
        <v>8</v>
      </c>
      <c r="P25" s="213" t="s">
        <v>7</v>
      </c>
      <c r="Q25" s="213" t="s">
        <v>6</v>
      </c>
      <c r="R25" s="213" t="s">
        <v>9</v>
      </c>
      <c r="S25" s="213" t="s">
        <v>15</v>
      </c>
      <c r="T25" s="213" t="s">
        <v>8</v>
      </c>
      <c r="U25" s="215">
        <f t="shared" si="0"/>
        <v>28</v>
      </c>
      <c r="V25" s="79" t="str">
        <f t="shared" si="1"/>
        <v>No significativo</v>
      </c>
      <c r="W25" s="187">
        <v>44022</v>
      </c>
      <c r="X25" s="78" t="s">
        <v>183</v>
      </c>
      <c r="Y25" s="78" t="s">
        <v>84</v>
      </c>
      <c r="Z25" s="78" t="s">
        <v>130</v>
      </c>
    </row>
    <row r="26" spans="1:26" ht="182.25" customHeight="1">
      <c r="A26" s="397"/>
      <c r="B26" s="265"/>
      <c r="C26" s="399"/>
      <c r="D26" s="261" t="s">
        <v>267</v>
      </c>
      <c r="E26" s="264" t="s">
        <v>580</v>
      </c>
      <c r="F26" s="210" t="s">
        <v>110</v>
      </c>
      <c r="G26" s="210"/>
      <c r="H26" s="210"/>
      <c r="I26" s="78" t="s">
        <v>63</v>
      </c>
      <c r="J26" s="211" t="s">
        <v>208</v>
      </c>
      <c r="K26" s="78" t="s">
        <v>82</v>
      </c>
      <c r="L26" s="78" t="s">
        <v>177</v>
      </c>
      <c r="M26" s="78" t="s">
        <v>75</v>
      </c>
      <c r="N26" s="79" t="s">
        <v>81</v>
      </c>
      <c r="O26" s="213" t="s">
        <v>8</v>
      </c>
      <c r="P26" s="213" t="s">
        <v>7</v>
      </c>
      <c r="Q26" s="213" t="s">
        <v>6</v>
      </c>
      <c r="R26" s="213" t="s">
        <v>9</v>
      </c>
      <c r="S26" s="213" t="s">
        <v>15</v>
      </c>
      <c r="T26" s="213" t="s">
        <v>8</v>
      </c>
      <c r="U26" s="215">
        <f t="shared" si="0"/>
        <v>28</v>
      </c>
      <c r="V26" s="79" t="str">
        <f t="shared" si="1"/>
        <v>No significativo</v>
      </c>
      <c r="W26" s="187">
        <v>44022</v>
      </c>
      <c r="X26" s="78" t="s">
        <v>183</v>
      </c>
      <c r="Y26" s="78" t="s">
        <v>84</v>
      </c>
      <c r="Z26" s="78" t="s">
        <v>130</v>
      </c>
    </row>
    <row r="27" spans="1:26" ht="182.25" customHeight="1">
      <c r="A27" s="397"/>
      <c r="B27" s="265"/>
      <c r="C27" s="399"/>
      <c r="D27" s="262"/>
      <c r="E27" s="265"/>
      <c r="F27" s="210" t="s">
        <v>110</v>
      </c>
      <c r="G27" s="210"/>
      <c r="H27" s="210"/>
      <c r="I27" s="78" t="s">
        <v>189</v>
      </c>
      <c r="J27" s="218" t="s">
        <v>209</v>
      </c>
      <c r="K27" s="78" t="s">
        <v>67</v>
      </c>
      <c r="L27" s="78" t="s">
        <v>210</v>
      </c>
      <c r="M27" s="78" t="s">
        <v>75</v>
      </c>
      <c r="N27" s="79" t="s">
        <v>81</v>
      </c>
      <c r="O27" s="80" t="s">
        <v>6</v>
      </c>
      <c r="P27" s="80" t="s">
        <v>8</v>
      </c>
      <c r="Q27" s="80" t="s">
        <v>6</v>
      </c>
      <c r="R27" s="80" t="s">
        <v>9</v>
      </c>
      <c r="S27" s="80" t="s">
        <v>11</v>
      </c>
      <c r="T27" s="80" t="s">
        <v>7</v>
      </c>
      <c r="U27" s="215">
        <f t="shared" si="0"/>
        <v>23</v>
      </c>
      <c r="V27" s="79" t="str">
        <f t="shared" si="1"/>
        <v>No significativo</v>
      </c>
      <c r="W27" s="187">
        <v>44022</v>
      </c>
      <c r="X27" s="78" t="s">
        <v>211</v>
      </c>
      <c r="Y27" s="78" t="s">
        <v>93</v>
      </c>
      <c r="Z27" s="78" t="s">
        <v>123</v>
      </c>
    </row>
    <row r="28" spans="1:26" ht="160.5" customHeight="1">
      <c r="A28" s="397"/>
      <c r="B28" s="265"/>
      <c r="C28" s="399"/>
      <c r="D28" s="262"/>
      <c r="E28" s="265"/>
      <c r="F28" s="210" t="s">
        <v>110</v>
      </c>
      <c r="G28" s="210"/>
      <c r="H28" s="210"/>
      <c r="I28" s="78" t="s">
        <v>58</v>
      </c>
      <c r="J28" s="78" t="s">
        <v>270</v>
      </c>
      <c r="K28" s="78" t="s">
        <v>82</v>
      </c>
      <c r="L28" s="78" t="s">
        <v>191</v>
      </c>
      <c r="M28" s="78" t="s">
        <v>85</v>
      </c>
      <c r="N28" s="79" t="s">
        <v>81</v>
      </c>
      <c r="O28" s="80" t="s">
        <v>8</v>
      </c>
      <c r="P28" s="80" t="s">
        <v>6</v>
      </c>
      <c r="Q28" s="80" t="s">
        <v>6</v>
      </c>
      <c r="R28" s="80" t="s">
        <v>10</v>
      </c>
      <c r="S28" s="80" t="s">
        <v>15</v>
      </c>
      <c r="T28" s="80" t="s">
        <v>8</v>
      </c>
      <c r="U28" s="215">
        <f t="shared" si="0"/>
        <v>28</v>
      </c>
      <c r="V28" s="79" t="str">
        <f t="shared" si="1"/>
        <v>No significativo</v>
      </c>
      <c r="W28" s="187">
        <v>44022</v>
      </c>
      <c r="X28" s="78" t="s">
        <v>186</v>
      </c>
      <c r="Y28" s="78" t="s">
        <v>87</v>
      </c>
      <c r="Z28" s="78" t="s">
        <v>192</v>
      </c>
    </row>
    <row r="29" spans="1:26" ht="160.5" customHeight="1">
      <c r="A29" s="397"/>
      <c r="B29" s="265"/>
      <c r="C29" s="399"/>
      <c r="D29" s="262"/>
      <c r="E29" s="265"/>
      <c r="F29" s="210" t="s">
        <v>110</v>
      </c>
      <c r="G29" s="210"/>
      <c r="H29" s="210"/>
      <c r="I29" s="78" t="s">
        <v>90</v>
      </c>
      <c r="J29" s="78" t="s">
        <v>272</v>
      </c>
      <c r="K29" s="78" t="s">
        <v>72</v>
      </c>
      <c r="L29" s="78" t="s">
        <v>235</v>
      </c>
      <c r="M29" s="78" t="s">
        <v>74</v>
      </c>
      <c r="N29" s="79" t="s">
        <v>81</v>
      </c>
      <c r="O29" s="80" t="s">
        <v>7</v>
      </c>
      <c r="P29" s="80" t="s">
        <v>6</v>
      </c>
      <c r="Q29" s="80" t="s">
        <v>6</v>
      </c>
      <c r="R29" s="80" t="s">
        <v>14</v>
      </c>
      <c r="S29" s="80" t="s">
        <v>11</v>
      </c>
      <c r="T29" s="80" t="s">
        <v>7</v>
      </c>
      <c r="U29" s="215">
        <f t="shared" si="0"/>
        <v>27</v>
      </c>
      <c r="V29" s="79" t="str">
        <f t="shared" si="1"/>
        <v>No significativo</v>
      </c>
      <c r="W29" s="187">
        <v>44022</v>
      </c>
      <c r="X29" s="78" t="s">
        <v>236</v>
      </c>
      <c r="Y29" s="78" t="s">
        <v>230</v>
      </c>
      <c r="Z29" s="78" t="s">
        <v>229</v>
      </c>
    </row>
    <row r="30" spans="1:26" ht="97.5" customHeight="1">
      <c r="A30" s="397"/>
      <c r="B30" s="265"/>
      <c r="C30" s="399"/>
      <c r="D30" s="262"/>
      <c r="E30" s="266"/>
      <c r="F30" s="210"/>
      <c r="G30" s="210"/>
      <c r="H30" s="210" t="s">
        <v>80</v>
      </c>
      <c r="I30" s="218" t="s">
        <v>64</v>
      </c>
      <c r="J30" s="218" t="s">
        <v>279</v>
      </c>
      <c r="K30" s="78" t="s">
        <v>67</v>
      </c>
      <c r="L30" s="218" t="s">
        <v>280</v>
      </c>
      <c r="M30" s="218" t="s">
        <v>75</v>
      </c>
      <c r="N30" s="220" t="s">
        <v>81</v>
      </c>
      <c r="O30" s="221" t="s">
        <v>6</v>
      </c>
      <c r="P30" s="221" t="s">
        <v>7</v>
      </c>
      <c r="Q30" s="221" t="s">
        <v>6</v>
      </c>
      <c r="R30" s="221" t="s">
        <v>10</v>
      </c>
      <c r="S30" s="221" t="s">
        <v>11</v>
      </c>
      <c r="T30" s="221" t="s">
        <v>7</v>
      </c>
      <c r="U30" s="215">
        <f t="shared" si="0"/>
        <v>22</v>
      </c>
      <c r="V30" s="220" t="str">
        <f t="shared" si="1"/>
        <v>No significativo</v>
      </c>
      <c r="W30" s="187">
        <v>44022</v>
      </c>
      <c r="X30" s="218" t="s">
        <v>281</v>
      </c>
      <c r="Y30" s="218" t="s">
        <v>232</v>
      </c>
      <c r="Z30" s="222" t="s">
        <v>234</v>
      </c>
    </row>
    <row r="31" spans="1:26" ht="110.25" customHeight="1">
      <c r="A31" s="397"/>
      <c r="B31" s="265"/>
      <c r="C31" s="399"/>
      <c r="D31" s="262" t="s">
        <v>581</v>
      </c>
      <c r="E31" s="386" t="s">
        <v>582</v>
      </c>
      <c r="F31" s="210" t="s">
        <v>110</v>
      </c>
      <c r="G31" s="210"/>
      <c r="H31" s="210"/>
      <c r="I31" s="78" t="s">
        <v>63</v>
      </c>
      <c r="J31" s="211" t="s">
        <v>208</v>
      </c>
      <c r="K31" s="78" t="s">
        <v>82</v>
      </c>
      <c r="L31" s="78" t="s">
        <v>177</v>
      </c>
      <c r="M31" s="78" t="s">
        <v>75</v>
      </c>
      <c r="N31" s="79" t="s">
        <v>81</v>
      </c>
      <c r="O31" s="213" t="s">
        <v>8</v>
      </c>
      <c r="P31" s="213" t="s">
        <v>7</v>
      </c>
      <c r="Q31" s="213" t="s">
        <v>6</v>
      </c>
      <c r="R31" s="213" t="s">
        <v>9</v>
      </c>
      <c r="S31" s="213" t="s">
        <v>15</v>
      </c>
      <c r="T31" s="213" t="s">
        <v>8</v>
      </c>
      <c r="U31" s="215">
        <f t="shared" si="0"/>
        <v>28</v>
      </c>
      <c r="V31" s="79" t="str">
        <f t="shared" si="1"/>
        <v>No significativo</v>
      </c>
      <c r="W31" s="187">
        <v>44022</v>
      </c>
      <c r="X31" s="78" t="s">
        <v>183</v>
      </c>
      <c r="Y31" s="78" t="s">
        <v>84</v>
      </c>
      <c r="Z31" s="78" t="s">
        <v>130</v>
      </c>
    </row>
    <row r="32" spans="1:26" ht="182.25" customHeight="1">
      <c r="A32" s="397"/>
      <c r="B32" s="265"/>
      <c r="C32" s="399"/>
      <c r="D32" s="262"/>
      <c r="E32" s="387"/>
      <c r="F32" s="210" t="s">
        <v>110</v>
      </c>
      <c r="G32" s="210"/>
      <c r="H32" s="210"/>
      <c r="I32" s="78" t="s">
        <v>58</v>
      </c>
      <c r="J32" s="78" t="s">
        <v>270</v>
      </c>
      <c r="K32" s="78" t="s">
        <v>82</v>
      </c>
      <c r="L32" s="78" t="s">
        <v>191</v>
      </c>
      <c r="M32" s="78" t="s">
        <v>85</v>
      </c>
      <c r="N32" s="79" t="s">
        <v>81</v>
      </c>
      <c r="O32" s="80" t="s">
        <v>8</v>
      </c>
      <c r="P32" s="80" t="s">
        <v>6</v>
      </c>
      <c r="Q32" s="80" t="s">
        <v>6</v>
      </c>
      <c r="R32" s="80" t="s">
        <v>10</v>
      </c>
      <c r="S32" s="80" t="s">
        <v>15</v>
      </c>
      <c r="T32" s="80" t="s">
        <v>8</v>
      </c>
      <c r="U32" s="215">
        <f t="shared" si="0"/>
        <v>28</v>
      </c>
      <c r="V32" s="79" t="str">
        <f t="shared" si="1"/>
        <v>No significativo</v>
      </c>
      <c r="W32" s="187">
        <v>44022</v>
      </c>
      <c r="X32" s="78" t="s">
        <v>186</v>
      </c>
      <c r="Y32" s="78" t="s">
        <v>87</v>
      </c>
      <c r="Z32" s="78" t="s">
        <v>192</v>
      </c>
    </row>
    <row r="33" spans="1:26" ht="177" customHeight="1">
      <c r="A33" s="397"/>
      <c r="B33" s="265"/>
      <c r="C33" s="399"/>
      <c r="D33" s="264" t="s">
        <v>284</v>
      </c>
      <c r="E33" s="264" t="s">
        <v>583</v>
      </c>
      <c r="F33" s="210" t="s">
        <v>110</v>
      </c>
      <c r="G33" s="210"/>
      <c r="H33" s="210"/>
      <c r="I33" s="78" t="s">
        <v>113</v>
      </c>
      <c r="J33" s="78" t="s">
        <v>584</v>
      </c>
      <c r="K33" s="78" t="s">
        <v>72</v>
      </c>
      <c r="L33" s="78" t="s">
        <v>585</v>
      </c>
      <c r="M33" s="78" t="s">
        <v>74</v>
      </c>
      <c r="N33" s="79" t="s">
        <v>81</v>
      </c>
      <c r="O33" s="216" t="s">
        <v>6</v>
      </c>
      <c r="P33" s="216" t="s">
        <v>6</v>
      </c>
      <c r="Q33" s="216" t="s">
        <v>6</v>
      </c>
      <c r="R33" s="216" t="s">
        <v>10</v>
      </c>
      <c r="S33" s="216" t="s">
        <v>15</v>
      </c>
      <c r="T33" s="216" t="s">
        <v>6</v>
      </c>
      <c r="U33" s="215">
        <f>VLOOKUP($O33,PROBABILIDAD,2,FALSE)+VLOOKUP($P33,DURACION,2,FALSE)+VLOOKUP($Q33,MAGNITUD,2,FALSE)+VLOOKUP($R33,IINFLUENCIA,2,FALSE)+VLOOKUP($S33,RECUPERABILIDAD,2,FALSE)+VLOOKUP($T33,IIMPORTANCIA,2,0)</f>
        <v>10</v>
      </c>
      <c r="V33" s="79" t="str">
        <f>VLOOKUP($U33,Significancia,2,FALSE)</f>
        <v>No significativo</v>
      </c>
      <c r="W33" s="187">
        <v>44022</v>
      </c>
      <c r="X33" s="78" t="s">
        <v>282</v>
      </c>
      <c r="Y33" s="78" t="s">
        <v>273</v>
      </c>
      <c r="Z33" s="78" t="s">
        <v>283</v>
      </c>
    </row>
    <row r="34" spans="1:26" ht="111.75" customHeight="1">
      <c r="A34" s="397"/>
      <c r="B34" s="265"/>
      <c r="C34" s="399"/>
      <c r="D34" s="265"/>
      <c r="E34" s="265"/>
      <c r="F34" s="210" t="s">
        <v>110</v>
      </c>
      <c r="G34" s="210"/>
      <c r="H34" s="210"/>
      <c r="I34" s="78" t="s">
        <v>59</v>
      </c>
      <c r="J34" s="211" t="s">
        <v>115</v>
      </c>
      <c r="K34" s="78" t="s">
        <v>66</v>
      </c>
      <c r="L34" s="78" t="s">
        <v>218</v>
      </c>
      <c r="M34" s="78" t="s">
        <v>75</v>
      </c>
      <c r="N34" s="79" t="s">
        <v>81</v>
      </c>
      <c r="O34" s="216" t="s">
        <v>8</v>
      </c>
      <c r="P34" s="216" t="s">
        <v>7</v>
      </c>
      <c r="Q34" s="216" t="s">
        <v>6</v>
      </c>
      <c r="R34" s="216" t="s">
        <v>9</v>
      </c>
      <c r="S34" s="216" t="s">
        <v>15</v>
      </c>
      <c r="T34" s="216" t="s">
        <v>6</v>
      </c>
      <c r="U34" s="215">
        <f>VLOOKUP($O34,PROBABILIDAD,2,FALSE)+VLOOKUP($P34,DURACION,2,FALSE)+VLOOKUP($Q34,MAGNITUD,2,FALSE)+VLOOKUP($R34,IINFLUENCIA,2,FALSE)+VLOOKUP($S34,RECUPERABILIDAD,2,FALSE)+VLOOKUP($T34,IIMPORTANCIA,2,0)</f>
        <v>19</v>
      </c>
      <c r="V34" s="212" t="str">
        <f>VLOOKUP($U34,Significancia,2,FALSE)</f>
        <v>No significativo</v>
      </c>
      <c r="W34" s="187">
        <v>44022</v>
      </c>
      <c r="X34" s="78" t="s">
        <v>237</v>
      </c>
      <c r="Y34" s="78" t="s">
        <v>114</v>
      </c>
      <c r="Z34" s="78" t="s">
        <v>123</v>
      </c>
    </row>
    <row r="35" spans="1:26" ht="126" customHeight="1">
      <c r="A35" s="397"/>
      <c r="B35" s="266"/>
      <c r="C35" s="399"/>
      <c r="D35" s="266"/>
      <c r="E35" s="266"/>
      <c r="F35" s="210" t="s">
        <v>110</v>
      </c>
      <c r="G35" s="210"/>
      <c r="H35" s="210"/>
      <c r="I35" s="78" t="s">
        <v>60</v>
      </c>
      <c r="J35" s="78" t="s">
        <v>219</v>
      </c>
      <c r="K35" s="78" t="s">
        <v>67</v>
      </c>
      <c r="L35" s="78" t="s">
        <v>147</v>
      </c>
      <c r="M35" s="78" t="s">
        <v>75</v>
      </c>
      <c r="N35" s="79" t="s">
        <v>81</v>
      </c>
      <c r="O35" s="80" t="s">
        <v>6</v>
      </c>
      <c r="P35" s="80" t="s">
        <v>8</v>
      </c>
      <c r="Q35" s="80" t="s">
        <v>6</v>
      </c>
      <c r="R35" s="80" t="s">
        <v>9</v>
      </c>
      <c r="S35" s="80" t="s">
        <v>11</v>
      </c>
      <c r="T35" s="80" t="s">
        <v>6</v>
      </c>
      <c r="U35" s="215">
        <f>VLOOKUP($O35,PROBABILIDAD,2,FALSE)+VLOOKUP($P35,DURACION,2,FALSE)+VLOOKUP($Q35,MAGNITUD,2,FALSE)+VLOOKUP($R35,IINFLUENCIA,2,FALSE)+VLOOKUP($S35,RECUPERABILIDAD,2,FALSE)+VLOOKUP($T35,IIMPORTANCIA,2,0)</f>
        <v>19</v>
      </c>
      <c r="V35" s="79" t="str">
        <f>VLOOKUP($U35,Significancia,2,FALSE)</f>
        <v>No significativo</v>
      </c>
      <c r="W35" s="187">
        <v>44022</v>
      </c>
      <c r="X35" s="78" t="s">
        <v>148</v>
      </c>
      <c r="Y35" s="78" t="s">
        <v>104</v>
      </c>
      <c r="Z35" s="78" t="s">
        <v>122</v>
      </c>
    </row>
    <row r="36" spans="1:26" s="83" customFormat="1" ht="50.25" customHeight="1">
      <c r="A36" s="358" t="s">
        <v>289</v>
      </c>
      <c r="B36" s="264" t="s">
        <v>290</v>
      </c>
      <c r="C36" s="264" t="s">
        <v>291</v>
      </c>
      <c r="D36" s="264" t="s">
        <v>292</v>
      </c>
      <c r="E36" s="264" t="s">
        <v>293</v>
      </c>
      <c r="F36" s="76" t="s">
        <v>80</v>
      </c>
      <c r="G36" s="76"/>
      <c r="H36" s="76"/>
      <c r="I36" s="77" t="s">
        <v>60</v>
      </c>
      <c r="J36" s="77" t="s">
        <v>294</v>
      </c>
      <c r="K36" s="78" t="s">
        <v>67</v>
      </c>
      <c r="L36" s="78" t="s">
        <v>147</v>
      </c>
      <c r="M36" s="78" t="s">
        <v>75</v>
      </c>
      <c r="N36" s="79" t="s">
        <v>81</v>
      </c>
      <c r="O36" s="80" t="s">
        <v>6</v>
      </c>
      <c r="P36" s="80" t="s">
        <v>8</v>
      </c>
      <c r="Q36" s="80" t="s">
        <v>6</v>
      </c>
      <c r="R36" s="80" t="s">
        <v>9</v>
      </c>
      <c r="S36" s="80" t="s">
        <v>11</v>
      </c>
      <c r="T36" s="80" t="s">
        <v>6</v>
      </c>
      <c r="U36" s="76">
        <f aca="true" t="shared" si="2" ref="U36:U56">VLOOKUP($O36,PROBABILIDAD,2,FALSE)+VLOOKUP($P36,DURACION,2,FALSE)+VLOOKUP($Q36,MAGNITUD,2,FALSE)+VLOOKUP($R36,IINFLUENCIA,2,FALSE)+VLOOKUP($S36,RECUPERAB,2,FALSE)+VLOOKUP($T36,IIMPORTANCIA,2,0)</f>
        <v>19</v>
      </c>
      <c r="V36" s="76" t="str">
        <f aca="true" t="shared" si="3" ref="V36:V57">VLOOKUP($U36,Significancia,2,FALSE)</f>
        <v>No significativo</v>
      </c>
      <c r="W36" s="187">
        <v>44022</v>
      </c>
      <c r="X36" s="77" t="s">
        <v>295</v>
      </c>
      <c r="Y36" s="81" t="s">
        <v>296</v>
      </c>
      <c r="Z36" s="82" t="s">
        <v>297</v>
      </c>
    </row>
    <row r="37" spans="1:26" s="83" customFormat="1" ht="50.25" customHeight="1">
      <c r="A37" s="359"/>
      <c r="B37" s="265"/>
      <c r="C37" s="265"/>
      <c r="D37" s="265"/>
      <c r="E37" s="265"/>
      <c r="F37" s="76" t="s">
        <v>197</v>
      </c>
      <c r="G37" s="76" t="s">
        <v>80</v>
      </c>
      <c r="H37" s="76"/>
      <c r="I37" s="77" t="s">
        <v>59</v>
      </c>
      <c r="J37" s="77" t="s">
        <v>298</v>
      </c>
      <c r="K37" s="78" t="s">
        <v>66</v>
      </c>
      <c r="L37" s="78" t="s">
        <v>299</v>
      </c>
      <c r="M37" s="78" t="s">
        <v>75</v>
      </c>
      <c r="N37" s="79" t="s">
        <v>81</v>
      </c>
      <c r="O37" s="80" t="s">
        <v>6</v>
      </c>
      <c r="P37" s="80" t="s">
        <v>6</v>
      </c>
      <c r="Q37" s="80" t="s">
        <v>6</v>
      </c>
      <c r="R37" s="80" t="s">
        <v>9</v>
      </c>
      <c r="S37" s="80" t="s">
        <v>15</v>
      </c>
      <c r="T37" s="80" t="s">
        <v>6</v>
      </c>
      <c r="U37" s="76">
        <f t="shared" si="2"/>
        <v>6</v>
      </c>
      <c r="V37" s="76" t="str">
        <f t="shared" si="3"/>
        <v>No significativo</v>
      </c>
      <c r="W37" s="187">
        <v>44022</v>
      </c>
      <c r="X37" s="81" t="s">
        <v>300</v>
      </c>
      <c r="Y37" s="350" t="s">
        <v>301</v>
      </c>
      <c r="Z37" s="355" t="s">
        <v>302</v>
      </c>
    </row>
    <row r="38" spans="1:26" s="83" customFormat="1" ht="50.25" customHeight="1">
      <c r="A38" s="359"/>
      <c r="B38" s="265"/>
      <c r="C38" s="265"/>
      <c r="D38" s="265"/>
      <c r="E38" s="265"/>
      <c r="F38" s="76"/>
      <c r="G38" s="76" t="s">
        <v>197</v>
      </c>
      <c r="H38" s="76" t="s">
        <v>80</v>
      </c>
      <c r="I38" s="77" t="s">
        <v>59</v>
      </c>
      <c r="J38" s="77" t="s">
        <v>303</v>
      </c>
      <c r="K38" s="78" t="s">
        <v>66</v>
      </c>
      <c r="L38" s="78" t="s">
        <v>304</v>
      </c>
      <c r="M38" s="78" t="s">
        <v>75</v>
      </c>
      <c r="N38" s="79" t="s">
        <v>81</v>
      </c>
      <c r="O38" s="80" t="s">
        <v>7</v>
      </c>
      <c r="P38" s="80" t="s">
        <v>6</v>
      </c>
      <c r="Q38" s="80" t="s">
        <v>6</v>
      </c>
      <c r="R38" s="80" t="s">
        <v>10</v>
      </c>
      <c r="S38" s="80" t="s">
        <v>11</v>
      </c>
      <c r="T38" s="80" t="s">
        <v>8</v>
      </c>
      <c r="U38" s="76">
        <f t="shared" si="2"/>
        <v>27</v>
      </c>
      <c r="V38" s="76" t="str">
        <f t="shared" si="3"/>
        <v>No significativo</v>
      </c>
      <c r="W38" s="187">
        <v>44022</v>
      </c>
      <c r="X38" s="81" t="s">
        <v>305</v>
      </c>
      <c r="Y38" s="351"/>
      <c r="Z38" s="356"/>
    </row>
    <row r="39" spans="1:26" s="83" customFormat="1" ht="50.25" customHeight="1">
      <c r="A39" s="359"/>
      <c r="B39" s="265"/>
      <c r="C39" s="265"/>
      <c r="D39" s="265"/>
      <c r="E39" s="265"/>
      <c r="F39" s="76" t="s">
        <v>80</v>
      </c>
      <c r="G39" s="76"/>
      <c r="H39" s="76"/>
      <c r="I39" s="77" t="s">
        <v>60</v>
      </c>
      <c r="J39" s="77" t="s">
        <v>306</v>
      </c>
      <c r="K39" s="78" t="s">
        <v>67</v>
      </c>
      <c r="L39" s="78" t="s">
        <v>307</v>
      </c>
      <c r="M39" s="78" t="s">
        <v>75</v>
      </c>
      <c r="N39" s="79" t="s">
        <v>81</v>
      </c>
      <c r="O39" s="80" t="s">
        <v>7</v>
      </c>
      <c r="P39" s="80" t="s">
        <v>7</v>
      </c>
      <c r="Q39" s="80" t="s">
        <v>7</v>
      </c>
      <c r="R39" s="80" t="s">
        <v>10</v>
      </c>
      <c r="S39" s="80" t="s">
        <v>15</v>
      </c>
      <c r="T39" s="80" t="s">
        <v>7</v>
      </c>
      <c r="U39" s="76">
        <f t="shared" si="2"/>
        <v>26</v>
      </c>
      <c r="V39" s="76" t="str">
        <f t="shared" si="3"/>
        <v>No significativo</v>
      </c>
      <c r="W39" s="187">
        <v>44022</v>
      </c>
      <c r="X39" s="77" t="s">
        <v>300</v>
      </c>
      <c r="Y39" s="352"/>
      <c r="Z39" s="357"/>
    </row>
    <row r="40" spans="1:26" s="83" customFormat="1" ht="50.25" customHeight="1">
      <c r="A40" s="359"/>
      <c r="B40" s="265"/>
      <c r="C40" s="265"/>
      <c r="D40" s="265"/>
      <c r="E40" s="265"/>
      <c r="F40" s="76"/>
      <c r="G40" s="76"/>
      <c r="H40" s="76" t="s">
        <v>80</v>
      </c>
      <c r="I40" s="77" t="s">
        <v>105</v>
      </c>
      <c r="J40" s="77" t="s">
        <v>308</v>
      </c>
      <c r="K40" s="78" t="s">
        <v>70</v>
      </c>
      <c r="L40" s="78" t="s">
        <v>309</v>
      </c>
      <c r="M40" s="78" t="s">
        <v>73</v>
      </c>
      <c r="N40" s="79" t="s">
        <v>81</v>
      </c>
      <c r="O40" s="80" t="s">
        <v>6</v>
      </c>
      <c r="P40" s="80" t="s">
        <v>7</v>
      </c>
      <c r="Q40" s="80" t="s">
        <v>8</v>
      </c>
      <c r="R40" s="80" t="s">
        <v>10</v>
      </c>
      <c r="S40" s="80" t="s">
        <v>11</v>
      </c>
      <c r="T40" s="80" t="s">
        <v>6</v>
      </c>
      <c r="U40" s="76">
        <f t="shared" si="2"/>
        <v>27</v>
      </c>
      <c r="V40" s="76" t="str">
        <f t="shared" si="3"/>
        <v>No significativo</v>
      </c>
      <c r="W40" s="187">
        <v>44022</v>
      </c>
      <c r="X40" s="77" t="s">
        <v>310</v>
      </c>
      <c r="Y40" s="81" t="s">
        <v>149</v>
      </c>
      <c r="Z40" s="82" t="s">
        <v>311</v>
      </c>
    </row>
    <row r="41" spans="1:26" s="83" customFormat="1" ht="50.25" customHeight="1">
      <c r="A41" s="359"/>
      <c r="B41" s="265"/>
      <c r="C41" s="265"/>
      <c r="D41" s="266"/>
      <c r="E41" s="266"/>
      <c r="F41" s="76"/>
      <c r="G41" s="76" t="s">
        <v>80</v>
      </c>
      <c r="H41" s="76" t="s">
        <v>197</v>
      </c>
      <c r="I41" s="77" t="s">
        <v>105</v>
      </c>
      <c r="J41" s="77" t="s">
        <v>220</v>
      </c>
      <c r="K41" s="78" t="s">
        <v>67</v>
      </c>
      <c r="L41" s="78" t="s">
        <v>221</v>
      </c>
      <c r="M41" s="78" t="s">
        <v>75</v>
      </c>
      <c r="N41" s="79" t="s">
        <v>81</v>
      </c>
      <c r="O41" s="80" t="s">
        <v>6</v>
      </c>
      <c r="P41" s="80" t="s">
        <v>7</v>
      </c>
      <c r="Q41" s="80" t="s">
        <v>6</v>
      </c>
      <c r="R41" s="80" t="s">
        <v>9</v>
      </c>
      <c r="S41" s="80" t="s">
        <v>11</v>
      </c>
      <c r="T41" s="80" t="s">
        <v>6</v>
      </c>
      <c r="U41" s="76">
        <f t="shared" si="2"/>
        <v>14</v>
      </c>
      <c r="V41" s="76" t="str">
        <f t="shared" si="3"/>
        <v>No significativo</v>
      </c>
      <c r="W41" s="187">
        <v>44022</v>
      </c>
      <c r="X41" s="77" t="s">
        <v>312</v>
      </c>
      <c r="Y41" s="81" t="s">
        <v>149</v>
      </c>
      <c r="Z41" s="82" t="s">
        <v>313</v>
      </c>
    </row>
    <row r="42" spans="1:26" s="83" customFormat="1" ht="50.25" customHeight="1">
      <c r="A42" s="359"/>
      <c r="B42" s="265"/>
      <c r="C42" s="265"/>
      <c r="D42" s="78" t="s">
        <v>292</v>
      </c>
      <c r="E42" s="78" t="s">
        <v>314</v>
      </c>
      <c r="F42" s="76" t="s">
        <v>315</v>
      </c>
      <c r="G42" s="76"/>
      <c r="H42" s="76"/>
      <c r="I42" s="77" t="s">
        <v>64</v>
      </c>
      <c r="J42" s="77" t="s">
        <v>316</v>
      </c>
      <c r="K42" s="78" t="s">
        <v>70</v>
      </c>
      <c r="L42" s="78" t="s">
        <v>317</v>
      </c>
      <c r="M42" s="78" t="s">
        <v>73</v>
      </c>
      <c r="N42" s="79" t="s">
        <v>81</v>
      </c>
      <c r="O42" s="80" t="s">
        <v>6</v>
      </c>
      <c r="P42" s="80" t="s">
        <v>6</v>
      </c>
      <c r="Q42" s="80" t="s">
        <v>7</v>
      </c>
      <c r="R42" s="80" t="s">
        <v>10</v>
      </c>
      <c r="S42" s="80" t="s">
        <v>15</v>
      </c>
      <c r="T42" s="80" t="s">
        <v>6</v>
      </c>
      <c r="U42" s="76">
        <f t="shared" si="2"/>
        <v>14</v>
      </c>
      <c r="V42" s="76" t="str">
        <f t="shared" si="3"/>
        <v>No significativo</v>
      </c>
      <c r="W42" s="187">
        <v>44022</v>
      </c>
      <c r="X42" s="77" t="s">
        <v>318</v>
      </c>
      <c r="Y42" s="81" t="s">
        <v>319</v>
      </c>
      <c r="Z42" s="82" t="s">
        <v>320</v>
      </c>
    </row>
    <row r="43" spans="1:26" s="83" customFormat="1" ht="50.25" customHeight="1">
      <c r="A43" s="359"/>
      <c r="B43" s="265" t="s">
        <v>321</v>
      </c>
      <c r="C43" s="265" t="s">
        <v>322</v>
      </c>
      <c r="D43" s="264" t="s">
        <v>292</v>
      </c>
      <c r="E43" s="264" t="s">
        <v>109</v>
      </c>
      <c r="F43" s="76"/>
      <c r="G43" s="76"/>
      <c r="H43" s="76" t="s">
        <v>80</v>
      </c>
      <c r="I43" s="77" t="s">
        <v>60</v>
      </c>
      <c r="J43" s="77" t="s">
        <v>323</v>
      </c>
      <c r="K43" s="78" t="s">
        <v>69</v>
      </c>
      <c r="L43" s="78" t="s">
        <v>324</v>
      </c>
      <c r="M43" s="78" t="s">
        <v>78</v>
      </c>
      <c r="N43" s="79" t="s">
        <v>81</v>
      </c>
      <c r="O43" s="80" t="s">
        <v>7</v>
      </c>
      <c r="P43" s="80" t="s">
        <v>6</v>
      </c>
      <c r="Q43" s="80" t="s">
        <v>7</v>
      </c>
      <c r="R43" s="80" t="s">
        <v>9</v>
      </c>
      <c r="S43" s="80" t="s">
        <v>15</v>
      </c>
      <c r="T43" s="80" t="s">
        <v>7</v>
      </c>
      <c r="U43" s="76">
        <f t="shared" si="2"/>
        <v>18</v>
      </c>
      <c r="V43" s="76" t="str">
        <f t="shared" si="3"/>
        <v>No significativo</v>
      </c>
      <c r="W43" s="187">
        <v>44022</v>
      </c>
      <c r="X43" s="77" t="s">
        <v>325</v>
      </c>
      <c r="Y43" s="81" t="s">
        <v>326</v>
      </c>
      <c r="Z43" s="82" t="s">
        <v>233</v>
      </c>
    </row>
    <row r="44" spans="1:26" s="83" customFormat="1" ht="50.25" customHeight="1">
      <c r="A44" s="359"/>
      <c r="B44" s="265"/>
      <c r="C44" s="265"/>
      <c r="D44" s="265"/>
      <c r="E44" s="265"/>
      <c r="F44" s="76" t="s">
        <v>110</v>
      </c>
      <c r="G44" s="76"/>
      <c r="H44" s="76"/>
      <c r="I44" s="77" t="s">
        <v>60</v>
      </c>
      <c r="J44" s="77" t="s">
        <v>327</v>
      </c>
      <c r="K44" s="78" t="s">
        <v>67</v>
      </c>
      <c r="L44" s="78" t="s">
        <v>328</v>
      </c>
      <c r="M44" s="78" t="s">
        <v>75</v>
      </c>
      <c r="N44" s="79" t="s">
        <v>81</v>
      </c>
      <c r="O44" s="80" t="s">
        <v>6</v>
      </c>
      <c r="P44" s="80" t="s">
        <v>7</v>
      </c>
      <c r="Q44" s="80" t="s">
        <v>6</v>
      </c>
      <c r="R44" s="80" t="s">
        <v>9</v>
      </c>
      <c r="S44" s="80" t="s">
        <v>11</v>
      </c>
      <c r="T44" s="80" t="s">
        <v>6</v>
      </c>
      <c r="U44" s="76">
        <f t="shared" si="2"/>
        <v>14</v>
      </c>
      <c r="V44" s="76" t="str">
        <f t="shared" si="3"/>
        <v>No significativo</v>
      </c>
      <c r="W44" s="187">
        <v>44022</v>
      </c>
      <c r="X44" s="77" t="s">
        <v>329</v>
      </c>
      <c r="Y44" s="81" t="s">
        <v>296</v>
      </c>
      <c r="Z44" s="82" t="s">
        <v>122</v>
      </c>
    </row>
    <row r="45" spans="1:26" s="83" customFormat="1" ht="50.25" customHeight="1">
      <c r="A45" s="359"/>
      <c r="B45" s="265"/>
      <c r="C45" s="265"/>
      <c r="D45" s="266"/>
      <c r="E45" s="266"/>
      <c r="F45" s="76" t="s">
        <v>80</v>
      </c>
      <c r="G45" s="76"/>
      <c r="H45" s="76"/>
      <c r="I45" s="77" t="s">
        <v>59</v>
      </c>
      <c r="J45" s="77" t="s">
        <v>330</v>
      </c>
      <c r="K45" s="78" t="s">
        <v>66</v>
      </c>
      <c r="L45" s="78" t="s">
        <v>111</v>
      </c>
      <c r="M45" s="78" t="s">
        <v>75</v>
      </c>
      <c r="N45" s="79" t="s">
        <v>81</v>
      </c>
      <c r="O45" s="80" t="s">
        <v>7</v>
      </c>
      <c r="P45" s="80" t="s">
        <v>7</v>
      </c>
      <c r="Q45" s="80" t="s">
        <v>6</v>
      </c>
      <c r="R45" s="80" t="s">
        <v>9</v>
      </c>
      <c r="S45" s="80" t="s">
        <v>11</v>
      </c>
      <c r="T45" s="80" t="s">
        <v>7</v>
      </c>
      <c r="U45" s="76">
        <f t="shared" si="2"/>
        <v>22</v>
      </c>
      <c r="V45" s="76" t="str">
        <f t="shared" si="3"/>
        <v>No significativo</v>
      </c>
      <c r="W45" s="187">
        <v>44022</v>
      </c>
      <c r="X45" s="77" t="s">
        <v>331</v>
      </c>
      <c r="Y45" s="81" t="s">
        <v>112</v>
      </c>
      <c r="Z45" s="82" t="s">
        <v>124</v>
      </c>
    </row>
    <row r="46" spans="1:26" s="83" customFormat="1" ht="50.25" customHeight="1">
      <c r="A46" s="264" t="s">
        <v>353</v>
      </c>
      <c r="B46" s="264" t="s">
        <v>354</v>
      </c>
      <c r="C46" s="364" t="s">
        <v>322</v>
      </c>
      <c r="D46" s="78" t="s">
        <v>292</v>
      </c>
      <c r="E46" s="264" t="s">
        <v>355</v>
      </c>
      <c r="F46" s="76"/>
      <c r="G46" s="76" t="s">
        <v>80</v>
      </c>
      <c r="H46" s="76"/>
      <c r="I46" s="77" t="s">
        <v>60</v>
      </c>
      <c r="J46" s="77" t="s">
        <v>356</v>
      </c>
      <c r="K46" s="78" t="s">
        <v>67</v>
      </c>
      <c r="L46" s="78" t="s">
        <v>357</v>
      </c>
      <c r="M46" s="78" t="s">
        <v>75</v>
      </c>
      <c r="N46" s="79" t="s">
        <v>81</v>
      </c>
      <c r="O46" s="80" t="s">
        <v>7</v>
      </c>
      <c r="P46" s="80" t="s">
        <v>8</v>
      </c>
      <c r="Q46" s="80" t="s">
        <v>6</v>
      </c>
      <c r="R46" s="80" t="s">
        <v>10</v>
      </c>
      <c r="S46" s="80" t="s">
        <v>11</v>
      </c>
      <c r="T46" s="80" t="s">
        <v>8</v>
      </c>
      <c r="U46" s="76">
        <f t="shared" si="2"/>
        <v>36</v>
      </c>
      <c r="V46" s="76" t="str">
        <f t="shared" si="3"/>
        <v>Significativo</v>
      </c>
      <c r="W46" s="187">
        <v>44022</v>
      </c>
      <c r="X46" s="77" t="s">
        <v>358</v>
      </c>
      <c r="Y46" s="81" t="s">
        <v>359</v>
      </c>
      <c r="Z46" s="81" t="s">
        <v>360</v>
      </c>
    </row>
    <row r="47" spans="1:26" s="83" customFormat="1" ht="50.25" customHeight="1">
      <c r="A47" s="266"/>
      <c r="B47" s="265"/>
      <c r="C47" s="365"/>
      <c r="D47" s="78" t="s">
        <v>292</v>
      </c>
      <c r="E47" s="266"/>
      <c r="F47" s="76"/>
      <c r="G47" s="76" t="s">
        <v>315</v>
      </c>
      <c r="H47" s="76"/>
      <c r="I47" s="77" t="s">
        <v>361</v>
      </c>
      <c r="J47" s="77" t="s">
        <v>362</v>
      </c>
      <c r="K47" s="78" t="s">
        <v>72</v>
      </c>
      <c r="L47" s="78" t="s">
        <v>363</v>
      </c>
      <c r="M47" s="78" t="s">
        <v>74</v>
      </c>
      <c r="N47" s="79" t="s">
        <v>81</v>
      </c>
      <c r="O47" s="80" t="s">
        <v>7</v>
      </c>
      <c r="P47" s="80" t="s">
        <v>6</v>
      </c>
      <c r="Q47" s="80" t="s">
        <v>6</v>
      </c>
      <c r="R47" s="80" t="s">
        <v>9</v>
      </c>
      <c r="S47" s="80" t="s">
        <v>11</v>
      </c>
      <c r="T47" s="80" t="s">
        <v>6</v>
      </c>
      <c r="U47" s="76">
        <f t="shared" si="2"/>
        <v>14</v>
      </c>
      <c r="V47" s="76" t="str">
        <f t="shared" si="3"/>
        <v>No significativo</v>
      </c>
      <c r="W47" s="187">
        <v>44022</v>
      </c>
      <c r="X47" s="77" t="s">
        <v>364</v>
      </c>
      <c r="Y47" s="81" t="s">
        <v>141</v>
      </c>
      <c r="Z47" s="81" t="s">
        <v>360</v>
      </c>
    </row>
    <row r="48" spans="1:26" s="83" customFormat="1" ht="50.25" customHeight="1">
      <c r="A48" s="361" t="s">
        <v>365</v>
      </c>
      <c r="B48" s="264" t="s">
        <v>366</v>
      </c>
      <c r="C48" s="364" t="s">
        <v>322</v>
      </c>
      <c r="D48" s="78" t="s">
        <v>292</v>
      </c>
      <c r="E48" s="264" t="s">
        <v>391</v>
      </c>
      <c r="F48" s="76" t="s">
        <v>80</v>
      </c>
      <c r="G48" s="76"/>
      <c r="H48" s="76"/>
      <c r="I48" s="77" t="s">
        <v>62</v>
      </c>
      <c r="J48" s="77" t="s">
        <v>367</v>
      </c>
      <c r="K48" s="78" t="s">
        <v>72</v>
      </c>
      <c r="L48" s="78" t="s">
        <v>95</v>
      </c>
      <c r="M48" s="78" t="s">
        <v>74</v>
      </c>
      <c r="N48" s="79" t="s">
        <v>81</v>
      </c>
      <c r="O48" s="80" t="s">
        <v>8</v>
      </c>
      <c r="P48" s="80" t="s">
        <v>6</v>
      </c>
      <c r="Q48" s="80" t="s">
        <v>6</v>
      </c>
      <c r="R48" s="80" t="s">
        <v>9</v>
      </c>
      <c r="S48" s="80" t="s">
        <v>15</v>
      </c>
      <c r="T48" s="80" t="s">
        <v>8</v>
      </c>
      <c r="U48" s="76">
        <f t="shared" si="2"/>
        <v>24</v>
      </c>
      <c r="V48" s="76" t="str">
        <f t="shared" si="3"/>
        <v>No significativo</v>
      </c>
      <c r="W48" s="187">
        <v>44022</v>
      </c>
      <c r="X48" s="85" t="s">
        <v>368</v>
      </c>
      <c r="Y48" s="81" t="s">
        <v>369</v>
      </c>
      <c r="Z48" s="82" t="s">
        <v>370</v>
      </c>
    </row>
    <row r="49" spans="1:26" s="83" customFormat="1" ht="50.25" customHeight="1">
      <c r="A49" s="362"/>
      <c r="B49" s="265"/>
      <c r="C49" s="365"/>
      <c r="D49" s="78" t="s">
        <v>292</v>
      </c>
      <c r="E49" s="265"/>
      <c r="F49" s="76"/>
      <c r="G49" s="76"/>
      <c r="H49" s="76" t="s">
        <v>80</v>
      </c>
      <c r="I49" s="77" t="s">
        <v>60</v>
      </c>
      <c r="J49" s="77" t="s">
        <v>371</v>
      </c>
      <c r="K49" s="78" t="s">
        <v>67</v>
      </c>
      <c r="L49" s="78" t="s">
        <v>108</v>
      </c>
      <c r="M49" s="78" t="s">
        <v>75</v>
      </c>
      <c r="N49" s="79" t="s">
        <v>81</v>
      </c>
      <c r="O49" s="80" t="s">
        <v>6</v>
      </c>
      <c r="P49" s="80" t="s">
        <v>6</v>
      </c>
      <c r="Q49" s="80" t="s">
        <v>6</v>
      </c>
      <c r="R49" s="80" t="s">
        <v>10</v>
      </c>
      <c r="S49" s="80" t="s">
        <v>11</v>
      </c>
      <c r="T49" s="80" t="s">
        <v>7</v>
      </c>
      <c r="U49" s="76">
        <f t="shared" si="2"/>
        <v>18</v>
      </c>
      <c r="V49" s="76" t="str">
        <f t="shared" si="3"/>
        <v>No significativo</v>
      </c>
      <c r="W49" s="187">
        <v>44022</v>
      </c>
      <c r="X49" s="77" t="s">
        <v>372</v>
      </c>
      <c r="Y49" s="81" t="s">
        <v>104</v>
      </c>
      <c r="Z49" s="82" t="s">
        <v>126</v>
      </c>
    </row>
    <row r="50" spans="1:26" s="83" customFormat="1" ht="50.25" customHeight="1">
      <c r="A50" s="362"/>
      <c r="B50" s="265"/>
      <c r="C50" s="365"/>
      <c r="D50" s="78" t="s">
        <v>292</v>
      </c>
      <c r="E50" s="266"/>
      <c r="F50" s="76" t="s">
        <v>80</v>
      </c>
      <c r="G50" s="76"/>
      <c r="H50" s="76"/>
      <c r="I50" s="77" t="s">
        <v>60</v>
      </c>
      <c r="J50" s="77" t="s">
        <v>373</v>
      </c>
      <c r="K50" s="78" t="s">
        <v>67</v>
      </c>
      <c r="L50" s="78" t="s">
        <v>374</v>
      </c>
      <c r="M50" s="78" t="s">
        <v>75</v>
      </c>
      <c r="N50" s="79" t="s">
        <v>81</v>
      </c>
      <c r="O50" s="80" t="s">
        <v>6</v>
      </c>
      <c r="P50" s="80" t="s">
        <v>8</v>
      </c>
      <c r="Q50" s="80" t="s">
        <v>7</v>
      </c>
      <c r="R50" s="80" t="s">
        <v>9</v>
      </c>
      <c r="S50" s="80" t="s">
        <v>11</v>
      </c>
      <c r="T50" s="80" t="s">
        <v>7</v>
      </c>
      <c r="U50" s="76">
        <f t="shared" si="2"/>
        <v>27</v>
      </c>
      <c r="V50" s="76" t="str">
        <f t="shared" si="3"/>
        <v>No significativo</v>
      </c>
      <c r="W50" s="187">
        <v>44022</v>
      </c>
      <c r="X50" s="77" t="s">
        <v>375</v>
      </c>
      <c r="Y50" s="81" t="s">
        <v>104</v>
      </c>
      <c r="Z50" s="82" t="s">
        <v>125</v>
      </c>
    </row>
    <row r="51" spans="1:26" s="83" customFormat="1" ht="87.75" customHeight="1">
      <c r="A51" s="362"/>
      <c r="B51" s="265"/>
      <c r="C51" s="365"/>
      <c r="D51" s="78" t="s">
        <v>292</v>
      </c>
      <c r="E51" s="78" t="s">
        <v>390</v>
      </c>
      <c r="F51" s="76" t="s">
        <v>80</v>
      </c>
      <c r="G51" s="76"/>
      <c r="H51" s="76"/>
      <c r="I51" s="77" t="s">
        <v>60</v>
      </c>
      <c r="J51" s="77" t="s">
        <v>373</v>
      </c>
      <c r="K51" s="78" t="s">
        <v>67</v>
      </c>
      <c r="L51" s="78" t="s">
        <v>374</v>
      </c>
      <c r="M51" s="78" t="s">
        <v>75</v>
      </c>
      <c r="N51" s="79" t="s">
        <v>81</v>
      </c>
      <c r="O51" s="80" t="s">
        <v>6</v>
      </c>
      <c r="P51" s="80" t="s">
        <v>8</v>
      </c>
      <c r="Q51" s="80" t="s">
        <v>7</v>
      </c>
      <c r="R51" s="80" t="s">
        <v>9</v>
      </c>
      <c r="S51" s="80" t="s">
        <v>11</v>
      </c>
      <c r="T51" s="80" t="s">
        <v>7</v>
      </c>
      <c r="U51" s="76">
        <f t="shared" si="2"/>
        <v>27</v>
      </c>
      <c r="V51" s="76" t="str">
        <f t="shared" si="3"/>
        <v>No significativo</v>
      </c>
      <c r="W51" s="187">
        <v>44022</v>
      </c>
      <c r="X51" s="77" t="s">
        <v>377</v>
      </c>
      <c r="Y51" s="81" t="s">
        <v>378</v>
      </c>
      <c r="Z51" s="82" t="s">
        <v>125</v>
      </c>
    </row>
    <row r="52" spans="1:26" s="83" customFormat="1" ht="50.25" customHeight="1">
      <c r="A52" s="362"/>
      <c r="B52" s="265"/>
      <c r="C52" s="365"/>
      <c r="D52" s="78" t="s">
        <v>292</v>
      </c>
      <c r="E52" s="78" t="s">
        <v>376</v>
      </c>
      <c r="F52" s="76"/>
      <c r="G52" s="76"/>
      <c r="H52" s="76" t="s">
        <v>80</v>
      </c>
      <c r="I52" s="77" t="s">
        <v>60</v>
      </c>
      <c r="J52" s="77" t="s">
        <v>373</v>
      </c>
      <c r="K52" s="78" t="s">
        <v>69</v>
      </c>
      <c r="L52" s="78" t="s">
        <v>379</v>
      </c>
      <c r="M52" s="78" t="s">
        <v>78</v>
      </c>
      <c r="N52" s="79" t="s">
        <v>81</v>
      </c>
      <c r="O52" s="80" t="s">
        <v>6</v>
      </c>
      <c r="P52" s="80" t="s">
        <v>8</v>
      </c>
      <c r="Q52" s="80" t="s">
        <v>7</v>
      </c>
      <c r="R52" s="80" t="s">
        <v>9</v>
      </c>
      <c r="S52" s="80" t="s">
        <v>11</v>
      </c>
      <c r="T52" s="80" t="s">
        <v>7</v>
      </c>
      <c r="U52" s="76">
        <f t="shared" si="2"/>
        <v>27</v>
      </c>
      <c r="V52" s="76" t="str">
        <f t="shared" si="3"/>
        <v>No significativo</v>
      </c>
      <c r="W52" s="187">
        <v>44022</v>
      </c>
      <c r="X52" s="77" t="s">
        <v>380</v>
      </c>
      <c r="Y52" s="81" t="s">
        <v>381</v>
      </c>
      <c r="Z52" s="82" t="s">
        <v>125</v>
      </c>
    </row>
    <row r="53" spans="1:26" s="83" customFormat="1" ht="50.25" customHeight="1">
      <c r="A53" s="362"/>
      <c r="B53" s="280"/>
      <c r="C53" s="280"/>
      <c r="D53" s="264" t="s">
        <v>292</v>
      </c>
      <c r="E53" s="264" t="s">
        <v>223</v>
      </c>
      <c r="F53" s="76" t="s">
        <v>80</v>
      </c>
      <c r="G53" s="76"/>
      <c r="H53" s="76"/>
      <c r="I53" s="77" t="s">
        <v>61</v>
      </c>
      <c r="J53" s="77" t="s">
        <v>222</v>
      </c>
      <c r="K53" s="78" t="s">
        <v>65</v>
      </c>
      <c r="L53" s="78" t="s">
        <v>97</v>
      </c>
      <c r="M53" s="78" t="s">
        <v>73</v>
      </c>
      <c r="N53" s="79" t="s">
        <v>81</v>
      </c>
      <c r="O53" s="80" t="s">
        <v>7</v>
      </c>
      <c r="P53" s="80" t="s">
        <v>7</v>
      </c>
      <c r="Q53" s="80" t="s">
        <v>6</v>
      </c>
      <c r="R53" s="80" t="s">
        <v>10</v>
      </c>
      <c r="S53" s="80" t="s">
        <v>11</v>
      </c>
      <c r="T53" s="80" t="s">
        <v>7</v>
      </c>
      <c r="U53" s="76">
        <f t="shared" si="2"/>
        <v>26</v>
      </c>
      <c r="V53" s="76" t="str">
        <f t="shared" si="3"/>
        <v>No significativo</v>
      </c>
      <c r="W53" s="187">
        <v>44022</v>
      </c>
      <c r="X53" s="81" t="s">
        <v>382</v>
      </c>
      <c r="Y53" s="81" t="s">
        <v>98</v>
      </c>
      <c r="Z53" s="82" t="s">
        <v>121</v>
      </c>
    </row>
    <row r="54" spans="1:26" s="86" customFormat="1" ht="50.25" customHeight="1">
      <c r="A54" s="362"/>
      <c r="B54" s="266"/>
      <c r="C54" s="366"/>
      <c r="D54" s="265"/>
      <c r="E54" s="265"/>
      <c r="F54" s="76" t="s">
        <v>80</v>
      </c>
      <c r="G54" s="76"/>
      <c r="H54" s="76"/>
      <c r="I54" s="77" t="s">
        <v>58</v>
      </c>
      <c r="J54" s="77" t="s">
        <v>202</v>
      </c>
      <c r="K54" s="78" t="s">
        <v>65</v>
      </c>
      <c r="L54" s="78" t="s">
        <v>191</v>
      </c>
      <c r="M54" s="78" t="s">
        <v>85</v>
      </c>
      <c r="N54" s="79" t="s">
        <v>81</v>
      </c>
      <c r="O54" s="80" t="s">
        <v>6</v>
      </c>
      <c r="P54" s="80" t="s">
        <v>6</v>
      </c>
      <c r="Q54" s="80" t="s">
        <v>6</v>
      </c>
      <c r="R54" s="80" t="s">
        <v>10</v>
      </c>
      <c r="S54" s="80" t="s">
        <v>11</v>
      </c>
      <c r="T54" s="80" t="s">
        <v>8</v>
      </c>
      <c r="U54" s="76">
        <f t="shared" si="2"/>
        <v>23</v>
      </c>
      <c r="V54" s="76" t="str">
        <f t="shared" si="3"/>
        <v>No significativo</v>
      </c>
      <c r="W54" s="187">
        <v>44022</v>
      </c>
      <c r="X54" s="77" t="s">
        <v>204</v>
      </c>
      <c r="Y54" s="81" t="s">
        <v>205</v>
      </c>
      <c r="Z54" s="82" t="s">
        <v>100</v>
      </c>
    </row>
    <row r="55" spans="1:26" s="86" customFormat="1" ht="50.25" customHeight="1">
      <c r="A55" s="362"/>
      <c r="B55" s="280"/>
      <c r="C55" s="367"/>
      <c r="D55" s="265"/>
      <c r="E55" s="265"/>
      <c r="F55" s="76" t="s">
        <v>80</v>
      </c>
      <c r="G55" s="76"/>
      <c r="H55" s="76"/>
      <c r="I55" s="77" t="s">
        <v>59</v>
      </c>
      <c r="J55" s="77" t="s">
        <v>383</v>
      </c>
      <c r="K55" s="78" t="s">
        <v>66</v>
      </c>
      <c r="L55" s="78" t="s">
        <v>101</v>
      </c>
      <c r="M55" s="78" t="s">
        <v>75</v>
      </c>
      <c r="N55" s="79" t="s">
        <v>81</v>
      </c>
      <c r="O55" s="80" t="s">
        <v>8</v>
      </c>
      <c r="P55" s="80" t="s">
        <v>7</v>
      </c>
      <c r="Q55" s="80" t="s">
        <v>6</v>
      </c>
      <c r="R55" s="80" t="s">
        <v>10</v>
      </c>
      <c r="S55" s="80" t="s">
        <v>12</v>
      </c>
      <c r="T55" s="80" t="s">
        <v>7</v>
      </c>
      <c r="U55" s="76">
        <f t="shared" si="2"/>
        <v>36</v>
      </c>
      <c r="V55" s="76" t="str">
        <f t="shared" si="3"/>
        <v>Significativo</v>
      </c>
      <c r="W55" s="187">
        <v>44022</v>
      </c>
      <c r="X55" s="77" t="s">
        <v>384</v>
      </c>
      <c r="Y55" s="81" t="s">
        <v>103</v>
      </c>
      <c r="Z55" s="82" t="s">
        <v>125</v>
      </c>
    </row>
    <row r="56" spans="1:26" s="86" customFormat="1" ht="50.25" customHeight="1">
      <c r="A56" s="362"/>
      <c r="B56" s="265"/>
      <c r="C56" s="365"/>
      <c r="D56" s="266"/>
      <c r="E56" s="266"/>
      <c r="F56" s="76" t="s">
        <v>80</v>
      </c>
      <c r="G56" s="76"/>
      <c r="H56" s="76"/>
      <c r="I56" s="77" t="s">
        <v>64</v>
      </c>
      <c r="J56" s="77" t="s">
        <v>224</v>
      </c>
      <c r="K56" s="78" t="s">
        <v>70</v>
      </c>
      <c r="L56" s="78" t="s">
        <v>225</v>
      </c>
      <c r="M56" s="78" t="s">
        <v>73</v>
      </c>
      <c r="N56" s="79" t="s">
        <v>81</v>
      </c>
      <c r="O56" s="80" t="s">
        <v>8</v>
      </c>
      <c r="P56" s="80" t="s">
        <v>6</v>
      </c>
      <c r="Q56" s="80" t="s">
        <v>6</v>
      </c>
      <c r="R56" s="80" t="s">
        <v>10</v>
      </c>
      <c r="S56" s="80" t="s">
        <v>11</v>
      </c>
      <c r="T56" s="80" t="s">
        <v>6</v>
      </c>
      <c r="U56" s="76">
        <f t="shared" si="2"/>
        <v>23</v>
      </c>
      <c r="V56" s="76" t="str">
        <f t="shared" si="3"/>
        <v>No significativo</v>
      </c>
      <c r="W56" s="187">
        <v>44022</v>
      </c>
      <c r="X56" s="77" t="s">
        <v>385</v>
      </c>
      <c r="Y56" s="81" t="s">
        <v>386</v>
      </c>
      <c r="Z56" s="82" t="s">
        <v>159</v>
      </c>
    </row>
    <row r="57" spans="1:26" s="86" customFormat="1" ht="50.25" customHeight="1">
      <c r="A57" s="363"/>
      <c r="B57" s="265"/>
      <c r="C57" s="265"/>
      <c r="D57" s="78" t="s">
        <v>292</v>
      </c>
      <c r="E57" s="78" t="s">
        <v>223</v>
      </c>
      <c r="F57" s="76" t="s">
        <v>80</v>
      </c>
      <c r="G57" s="76"/>
      <c r="H57" s="76"/>
      <c r="I57" s="77" t="s">
        <v>189</v>
      </c>
      <c r="J57" s="77" t="s">
        <v>387</v>
      </c>
      <c r="K57" s="78" t="s">
        <v>67</v>
      </c>
      <c r="L57" s="78" t="s">
        <v>210</v>
      </c>
      <c r="M57" s="78" t="s">
        <v>75</v>
      </c>
      <c r="N57" s="79" t="s">
        <v>81</v>
      </c>
      <c r="O57" s="80" t="s">
        <v>6</v>
      </c>
      <c r="P57" s="80" t="s">
        <v>8</v>
      </c>
      <c r="Q57" s="80" t="s">
        <v>6</v>
      </c>
      <c r="R57" s="80" t="s">
        <v>9</v>
      </c>
      <c r="S57" s="80" t="s">
        <v>11</v>
      </c>
      <c r="T57" s="80" t="s">
        <v>7</v>
      </c>
      <c r="U57" s="76">
        <f>VLOOKUP($O57,PROBABILIDAD,2,FALSE)+VLOOKUP($P57,DURACION,2,FALSE)+VLOOKUP($Q57,MAGNITUD,2,FALSE)+VLOOKUP($R57,IINFLUENCIA,2,FALSE)+VLOOKUP($S57,RECUPERAB,2,FALSE)+VLOOKUP($T57,IIMPORTANCIA,2,0)</f>
        <v>23</v>
      </c>
      <c r="V57" s="76" t="str">
        <f t="shared" si="3"/>
        <v>No significativo</v>
      </c>
      <c r="W57" s="187">
        <v>44022</v>
      </c>
      <c r="X57" s="77" t="s">
        <v>388</v>
      </c>
      <c r="Y57" s="81" t="s">
        <v>93</v>
      </c>
      <c r="Z57" s="82" t="s">
        <v>389</v>
      </c>
    </row>
    <row r="58" spans="1:26" ht="50.25" customHeight="1">
      <c r="A58" s="204"/>
      <c r="B58" s="206"/>
      <c r="C58" s="223"/>
      <c r="D58" s="206"/>
      <c r="E58" s="206"/>
      <c r="F58" s="224"/>
      <c r="G58" s="224"/>
      <c r="H58" s="224"/>
      <c r="I58" s="206"/>
      <c r="J58" s="206"/>
      <c r="K58" s="206"/>
      <c r="L58" s="206"/>
      <c r="M58" s="206"/>
      <c r="N58" s="225"/>
      <c r="O58" s="226"/>
      <c r="P58" s="226"/>
      <c r="Q58" s="226"/>
      <c r="R58" s="226"/>
      <c r="S58" s="226"/>
      <c r="T58" s="226"/>
      <c r="U58" s="227"/>
      <c r="V58" s="79"/>
      <c r="W58" s="228"/>
      <c r="X58" s="206"/>
      <c r="Y58" s="206"/>
      <c r="Z58" s="206"/>
    </row>
    <row r="59" spans="1:26" ht="50.25" customHeight="1">
      <c r="A59" s="204"/>
      <c r="B59" s="206"/>
      <c r="C59" s="223"/>
      <c r="D59" s="206"/>
      <c r="E59" s="206"/>
      <c r="F59" s="224"/>
      <c r="G59" s="224"/>
      <c r="H59" s="224"/>
      <c r="I59" s="206"/>
      <c r="J59" s="206"/>
      <c r="K59" s="206"/>
      <c r="L59" s="206"/>
      <c r="M59" s="206"/>
      <c r="N59" s="225"/>
      <c r="O59" s="226"/>
      <c r="P59" s="226"/>
      <c r="Q59" s="226"/>
      <c r="R59" s="226"/>
      <c r="S59" s="226"/>
      <c r="T59" s="226"/>
      <c r="U59" s="227"/>
      <c r="V59" s="79"/>
      <c r="W59" s="228"/>
      <c r="X59" s="206"/>
      <c r="Y59" s="206"/>
      <c r="Z59" s="206"/>
    </row>
    <row r="60" spans="1:26" ht="50.25" customHeight="1">
      <c r="A60" s="204"/>
      <c r="B60" s="206"/>
      <c r="C60" s="223"/>
      <c r="D60" s="206"/>
      <c r="E60" s="206"/>
      <c r="F60" s="224"/>
      <c r="G60" s="224"/>
      <c r="H60" s="224"/>
      <c r="I60" s="206"/>
      <c r="J60" s="206"/>
      <c r="K60" s="206"/>
      <c r="L60" s="206"/>
      <c r="M60" s="206"/>
      <c r="N60" s="225"/>
      <c r="O60" s="226"/>
      <c r="P60" s="226"/>
      <c r="Q60" s="226"/>
      <c r="R60" s="226"/>
      <c r="S60" s="226"/>
      <c r="T60" s="226"/>
      <c r="U60" s="227"/>
      <c r="V60" s="79"/>
      <c r="W60" s="228"/>
      <c r="X60" s="206"/>
      <c r="Y60" s="206"/>
      <c r="Z60" s="206"/>
    </row>
    <row r="61" spans="1:26" s="200" customFormat="1" ht="50.25" customHeight="1">
      <c r="A61" s="229"/>
      <c r="B61" s="229"/>
      <c r="C61" s="229"/>
      <c r="D61" s="229"/>
      <c r="E61" s="230"/>
      <c r="F61" s="231"/>
      <c r="G61" s="231"/>
      <c r="H61" s="231"/>
      <c r="I61" s="230"/>
      <c r="J61" s="232"/>
      <c r="K61" s="230"/>
      <c r="L61" s="230"/>
      <c r="M61" s="230"/>
      <c r="N61" s="233"/>
      <c r="O61" s="234"/>
      <c r="P61" s="234"/>
      <c r="Q61" s="234"/>
      <c r="R61" s="234"/>
      <c r="S61" s="234"/>
      <c r="T61" s="234"/>
      <c r="U61" s="229"/>
      <c r="V61" s="113"/>
      <c r="W61" s="235"/>
      <c r="X61" s="235"/>
      <c r="Y61" s="230"/>
      <c r="Z61" s="206"/>
    </row>
    <row r="62" spans="1:10" ht="50.25" customHeight="1">
      <c r="A62" s="236" t="s">
        <v>586</v>
      </c>
      <c r="B62" s="236"/>
      <c r="C62" s="236"/>
      <c r="D62" s="236"/>
      <c r="E62" s="375" t="s">
        <v>132</v>
      </c>
      <c r="F62" s="375"/>
      <c r="G62" s="375"/>
      <c r="H62" s="375"/>
      <c r="I62" s="375"/>
      <c r="J62" s="376"/>
    </row>
    <row r="63" spans="1:10" ht="50.25" customHeight="1">
      <c r="A63" s="236"/>
      <c r="B63" s="236"/>
      <c r="C63" s="236"/>
      <c r="D63" s="236"/>
      <c r="E63" s="237"/>
      <c r="F63" s="237"/>
      <c r="G63" s="237"/>
      <c r="H63" s="237"/>
      <c r="I63" s="237"/>
      <c r="J63" s="237"/>
    </row>
    <row r="64" spans="1:24" ht="50.25" customHeight="1">
      <c r="A64" s="236" t="s">
        <v>587</v>
      </c>
      <c r="B64" s="236"/>
      <c r="C64" s="236"/>
      <c r="D64" s="236"/>
      <c r="E64" s="377" t="s">
        <v>139</v>
      </c>
      <c r="F64" s="377"/>
      <c r="G64" s="377"/>
      <c r="H64" s="377"/>
      <c r="I64" s="377"/>
      <c r="J64" s="378"/>
      <c r="K64" s="379" t="s">
        <v>135</v>
      </c>
      <c r="L64" s="380"/>
      <c r="M64" s="380"/>
      <c r="N64" s="380"/>
      <c r="O64" s="380"/>
      <c r="P64" s="380"/>
      <c r="Q64" s="380"/>
      <c r="R64" s="380"/>
      <c r="S64" s="380"/>
      <c r="T64" s="380"/>
      <c r="U64" s="380"/>
      <c r="V64" s="380"/>
      <c r="W64" s="380"/>
      <c r="X64" s="380"/>
    </row>
    <row r="65" spans="1:24" ht="50.25" customHeight="1">
      <c r="A65" s="236" t="s">
        <v>588</v>
      </c>
      <c r="B65" s="236"/>
      <c r="C65" s="236"/>
      <c r="D65" s="236"/>
      <c r="E65" s="377" t="s">
        <v>285</v>
      </c>
      <c r="F65" s="377"/>
      <c r="G65" s="377"/>
      <c r="H65" s="377"/>
      <c r="I65" s="377"/>
      <c r="J65" s="378"/>
      <c r="K65" s="238" t="s">
        <v>134</v>
      </c>
      <c r="L65" s="381" t="s">
        <v>136</v>
      </c>
      <c r="M65" s="382"/>
      <c r="N65" s="381" t="s">
        <v>137</v>
      </c>
      <c r="O65" s="383"/>
      <c r="P65" s="382"/>
      <c r="Q65" s="384" t="s">
        <v>138</v>
      </c>
      <c r="R65" s="385"/>
      <c r="S65" s="385"/>
      <c r="T65" s="385"/>
      <c r="U65" s="385"/>
      <c r="V65" s="385"/>
      <c r="W65" s="385"/>
      <c r="X65" s="385"/>
    </row>
    <row r="66" spans="1:24" ht="110.25" customHeight="1">
      <c r="A66" s="236"/>
      <c r="B66" s="236"/>
      <c r="C66" s="236"/>
      <c r="D66" s="236"/>
      <c r="E66" s="239"/>
      <c r="F66" s="239"/>
      <c r="G66" s="239"/>
      <c r="H66" s="239"/>
      <c r="I66" s="239"/>
      <c r="J66" s="200"/>
      <c r="K66" s="103">
        <v>44022</v>
      </c>
      <c r="L66" s="369" t="s">
        <v>286</v>
      </c>
      <c r="M66" s="374"/>
      <c r="N66" s="240" t="s">
        <v>238</v>
      </c>
      <c r="O66" s="239"/>
      <c r="P66" s="241"/>
      <c r="Q66" s="369" t="s">
        <v>287</v>
      </c>
      <c r="R66" s="373"/>
      <c r="S66" s="373"/>
      <c r="T66" s="373"/>
      <c r="U66" s="373"/>
      <c r="V66" s="373"/>
      <c r="W66" s="373"/>
      <c r="X66" s="374"/>
    </row>
    <row r="67" spans="1:24" ht="104.25" customHeight="1">
      <c r="A67" s="236"/>
      <c r="B67" s="236"/>
      <c r="C67" s="236"/>
      <c r="D67" s="236"/>
      <c r="E67" s="200"/>
      <c r="F67" s="200"/>
      <c r="G67" s="200"/>
      <c r="H67" s="200"/>
      <c r="I67" s="200"/>
      <c r="J67" s="200"/>
      <c r="K67" s="103">
        <v>43767</v>
      </c>
      <c r="L67" s="371" t="s">
        <v>140</v>
      </c>
      <c r="M67" s="370"/>
      <c r="N67" s="240" t="s">
        <v>238</v>
      </c>
      <c r="O67" s="239"/>
      <c r="P67" s="241"/>
      <c r="Q67" s="369" t="s">
        <v>206</v>
      </c>
      <c r="R67" s="373"/>
      <c r="S67" s="373"/>
      <c r="T67" s="373"/>
      <c r="U67" s="373"/>
      <c r="V67" s="373"/>
      <c r="W67" s="373"/>
      <c r="X67" s="374"/>
    </row>
    <row r="68" spans="6:24" ht="50.25" customHeight="1">
      <c r="F68" s="201"/>
      <c r="G68" s="201"/>
      <c r="H68" s="201"/>
      <c r="K68" s="103" t="s">
        <v>168</v>
      </c>
      <c r="L68" s="369" t="s">
        <v>171</v>
      </c>
      <c r="M68" s="374"/>
      <c r="N68" s="369"/>
      <c r="O68" s="373"/>
      <c r="P68" s="374"/>
      <c r="Q68" s="369" t="s">
        <v>239</v>
      </c>
      <c r="R68" s="373"/>
      <c r="S68" s="373"/>
      <c r="T68" s="373"/>
      <c r="U68" s="373"/>
      <c r="V68" s="373"/>
      <c r="W68" s="373"/>
      <c r="X68" s="374"/>
    </row>
    <row r="69" spans="6:24" ht="50.25" customHeight="1">
      <c r="F69" s="201"/>
      <c r="G69" s="201"/>
      <c r="H69" s="201"/>
      <c r="K69" s="103" t="s">
        <v>174</v>
      </c>
      <c r="L69" s="369" t="s">
        <v>175</v>
      </c>
      <c r="M69" s="374"/>
      <c r="N69" s="369" t="s">
        <v>240</v>
      </c>
      <c r="O69" s="373"/>
      <c r="P69" s="374"/>
      <c r="Q69" s="369" t="s">
        <v>176</v>
      </c>
      <c r="R69" s="373"/>
      <c r="S69" s="373"/>
      <c r="T69" s="373"/>
      <c r="U69" s="373"/>
      <c r="V69" s="373"/>
      <c r="W69" s="373"/>
      <c r="X69" s="374"/>
    </row>
    <row r="70" spans="1:24" ht="50.25" customHeight="1">
      <c r="A70" s="236"/>
      <c r="B70" s="236"/>
      <c r="C70" s="236"/>
      <c r="D70" s="236"/>
      <c r="E70" s="242"/>
      <c r="F70" s="243"/>
      <c r="G70" s="243"/>
      <c r="H70" s="243"/>
      <c r="I70" s="242"/>
      <c r="J70" s="200"/>
      <c r="K70" s="103">
        <v>43179</v>
      </c>
      <c r="L70" s="369" t="s">
        <v>182</v>
      </c>
      <c r="M70" s="374"/>
      <c r="N70" s="369" t="s">
        <v>240</v>
      </c>
      <c r="O70" s="373"/>
      <c r="P70" s="374"/>
      <c r="Q70" s="369" t="s">
        <v>241</v>
      </c>
      <c r="R70" s="373"/>
      <c r="S70" s="373"/>
      <c r="T70" s="373"/>
      <c r="U70" s="373"/>
      <c r="V70" s="373"/>
      <c r="W70" s="373"/>
      <c r="X70" s="374"/>
    </row>
    <row r="71" spans="11:24" ht="157.5" customHeight="1">
      <c r="K71" s="245">
        <v>44022</v>
      </c>
      <c r="L71" s="369" t="s">
        <v>536</v>
      </c>
      <c r="M71" s="370"/>
      <c r="N71" s="371" t="s">
        <v>238</v>
      </c>
      <c r="O71" s="372"/>
      <c r="P71" s="370"/>
      <c r="Q71" s="369" t="s">
        <v>537</v>
      </c>
      <c r="R71" s="373"/>
      <c r="S71" s="373"/>
      <c r="T71" s="373"/>
      <c r="U71" s="373"/>
      <c r="V71" s="373"/>
      <c r="W71" s="373"/>
      <c r="X71" s="374"/>
    </row>
    <row r="72" spans="11:24" ht="157.5" customHeight="1">
      <c r="K72" s="190">
        <v>44034</v>
      </c>
      <c r="L72" s="280" t="s">
        <v>557</v>
      </c>
      <c r="M72" s="280"/>
      <c r="N72" s="281" t="s">
        <v>558</v>
      </c>
      <c r="O72" s="281"/>
      <c r="P72" s="281"/>
      <c r="Q72" s="280" t="s">
        <v>559</v>
      </c>
      <c r="R72" s="280"/>
      <c r="S72" s="280"/>
      <c r="T72" s="280"/>
      <c r="U72" s="280"/>
      <c r="V72" s="280"/>
      <c r="W72" s="280"/>
      <c r="X72" s="280"/>
    </row>
    <row r="73" ht="50.25" customHeight="1"/>
    <row r="74" ht="50.25" customHeight="1"/>
    <row r="75" spans="1:26" ht="50.25" customHeight="1">
      <c r="A75" s="246"/>
      <c r="B75" s="246"/>
      <c r="C75" s="246"/>
      <c r="D75" s="246"/>
      <c r="E75" s="246"/>
      <c r="F75" s="247"/>
      <c r="G75" s="247"/>
      <c r="H75" s="247"/>
      <c r="I75" s="246"/>
      <c r="J75" s="246"/>
      <c r="K75" s="246"/>
      <c r="L75" s="246"/>
      <c r="M75" s="246"/>
      <c r="N75" s="246"/>
      <c r="O75" s="246"/>
      <c r="P75" s="246"/>
      <c r="Q75" s="246"/>
      <c r="R75" s="246"/>
      <c r="S75" s="246"/>
      <c r="T75" s="246"/>
      <c r="U75" s="246"/>
      <c r="V75" s="246"/>
      <c r="W75" s="246"/>
      <c r="X75" s="246"/>
      <c r="Y75" s="246"/>
      <c r="Z75" s="248"/>
    </row>
    <row r="76" spans="1:26" ht="50.25" customHeight="1">
      <c r="A76" s="249" t="s">
        <v>37</v>
      </c>
      <c r="B76" s="250"/>
      <c r="C76" s="250"/>
      <c r="D76" s="250"/>
      <c r="E76" s="250"/>
      <c r="F76" s="368" t="s">
        <v>55</v>
      </c>
      <c r="G76" s="368"/>
      <c r="H76" s="368"/>
      <c r="I76" s="250"/>
      <c r="J76" s="250" t="s">
        <v>56</v>
      </c>
      <c r="K76" s="251"/>
      <c r="L76" s="251"/>
      <c r="M76" s="250" t="s">
        <v>57</v>
      </c>
      <c r="N76" s="251"/>
      <c r="O76" s="251"/>
      <c r="P76" s="251"/>
      <c r="Q76" s="251"/>
      <c r="R76" s="251"/>
      <c r="S76" s="251"/>
      <c r="T76" s="251"/>
      <c r="U76" s="251"/>
      <c r="V76" s="251"/>
      <c r="W76" s="251"/>
      <c r="X76" s="251"/>
      <c r="Y76" s="251"/>
      <c r="Z76" s="252"/>
    </row>
    <row r="77" spans="1:26" ht="50.25" customHeight="1">
      <c r="A77" s="253" t="s">
        <v>38</v>
      </c>
      <c r="B77" s="251"/>
      <c r="C77" s="251"/>
      <c r="D77" s="251"/>
      <c r="E77" s="251"/>
      <c r="F77" s="250" t="s">
        <v>58</v>
      </c>
      <c r="G77" s="250"/>
      <c r="H77" s="250"/>
      <c r="I77" s="251"/>
      <c r="J77" s="251" t="s">
        <v>71</v>
      </c>
      <c r="K77" s="251"/>
      <c r="L77" s="251"/>
      <c r="M77" s="251" t="s">
        <v>73</v>
      </c>
      <c r="N77" s="251"/>
      <c r="O77" s="251"/>
      <c r="P77" s="251"/>
      <c r="Q77" s="251"/>
      <c r="R77" s="251"/>
      <c r="S77" s="251"/>
      <c r="T77" s="251"/>
      <c r="U77" s="251"/>
      <c r="V77" s="251"/>
      <c r="W77" s="251"/>
      <c r="X77" s="251"/>
      <c r="Y77" s="251"/>
      <c r="Z77" s="252"/>
    </row>
    <row r="78" spans="1:26" ht="50.25" customHeight="1">
      <c r="A78" s="253" t="s">
        <v>39</v>
      </c>
      <c r="B78" s="251"/>
      <c r="C78" s="251"/>
      <c r="D78" s="251"/>
      <c r="E78" s="251"/>
      <c r="F78" s="250" t="s">
        <v>61</v>
      </c>
      <c r="G78" s="250"/>
      <c r="H78" s="250"/>
      <c r="I78" s="251"/>
      <c r="J78" s="251" t="s">
        <v>65</v>
      </c>
      <c r="K78" s="251"/>
      <c r="L78" s="251"/>
      <c r="M78" s="251" t="s">
        <v>74</v>
      </c>
      <c r="N78" s="251"/>
      <c r="O78" s="251"/>
      <c r="P78" s="251"/>
      <c r="Q78" s="251"/>
      <c r="R78" s="251"/>
      <c r="S78" s="251"/>
      <c r="T78" s="251"/>
      <c r="U78" s="251"/>
      <c r="V78" s="251"/>
      <c r="W78" s="251"/>
      <c r="X78" s="251"/>
      <c r="Y78" s="251"/>
      <c r="Z78" s="252"/>
    </row>
    <row r="79" spans="1:26" ht="50.25" customHeight="1">
      <c r="A79" s="253" t="s">
        <v>18</v>
      </c>
      <c r="B79" s="251"/>
      <c r="C79" s="251"/>
      <c r="D79" s="251"/>
      <c r="E79" s="251"/>
      <c r="F79" s="250" t="s">
        <v>59</v>
      </c>
      <c r="G79" s="250"/>
      <c r="H79" s="250"/>
      <c r="I79" s="251"/>
      <c r="J79" s="251" t="s">
        <v>66</v>
      </c>
      <c r="K79" s="251"/>
      <c r="L79" s="251"/>
      <c r="M79" s="251" t="s">
        <v>75</v>
      </c>
      <c r="N79" s="251"/>
      <c r="O79" s="251"/>
      <c r="P79" s="251"/>
      <c r="Q79" s="251"/>
      <c r="R79" s="251"/>
      <c r="S79" s="251"/>
      <c r="T79" s="251"/>
      <c r="U79" s="251"/>
      <c r="V79" s="251"/>
      <c r="W79" s="251"/>
      <c r="X79" s="251"/>
      <c r="Y79" s="251"/>
      <c r="Z79" s="252"/>
    </row>
    <row r="80" spans="1:26" ht="50.25" customHeight="1">
      <c r="A80" s="253" t="s">
        <v>40</v>
      </c>
      <c r="B80" s="251"/>
      <c r="C80" s="251"/>
      <c r="D80" s="251"/>
      <c r="E80" s="251"/>
      <c r="F80" s="250" t="s">
        <v>60</v>
      </c>
      <c r="G80" s="250"/>
      <c r="H80" s="250"/>
      <c r="I80" s="251"/>
      <c r="J80" s="251" t="s">
        <v>67</v>
      </c>
      <c r="K80" s="251"/>
      <c r="L80" s="251"/>
      <c r="M80" s="251" t="s">
        <v>76</v>
      </c>
      <c r="N80" s="251"/>
      <c r="O80" s="251"/>
      <c r="P80" s="251"/>
      <c r="Q80" s="251"/>
      <c r="R80" s="251"/>
      <c r="S80" s="251"/>
      <c r="T80" s="251"/>
      <c r="U80" s="251"/>
      <c r="V80" s="251"/>
      <c r="W80" s="251"/>
      <c r="X80" s="251"/>
      <c r="Y80" s="251"/>
      <c r="Z80" s="252"/>
    </row>
    <row r="81" spans="1:26" ht="50.25" customHeight="1">
      <c r="A81" s="253" t="s">
        <v>41</v>
      </c>
      <c r="B81" s="251"/>
      <c r="C81" s="251"/>
      <c r="D81" s="251"/>
      <c r="E81" s="251"/>
      <c r="F81" s="250" t="s">
        <v>62</v>
      </c>
      <c r="G81" s="250"/>
      <c r="H81" s="250"/>
      <c r="I81" s="251"/>
      <c r="J81" s="251" t="s">
        <v>72</v>
      </c>
      <c r="K81" s="251"/>
      <c r="L81" s="251"/>
      <c r="M81" s="251" t="s">
        <v>77</v>
      </c>
      <c r="N81" s="251"/>
      <c r="O81" s="251"/>
      <c r="P81" s="251"/>
      <c r="Q81" s="251"/>
      <c r="R81" s="251"/>
      <c r="S81" s="251"/>
      <c r="T81" s="251"/>
      <c r="U81" s="251"/>
      <c r="V81" s="251"/>
      <c r="W81" s="251"/>
      <c r="X81" s="251"/>
      <c r="Y81" s="251"/>
      <c r="Z81" s="252"/>
    </row>
    <row r="82" spans="1:26" ht="50.25" customHeight="1">
      <c r="A82" s="253" t="s">
        <v>42</v>
      </c>
      <c r="B82" s="251"/>
      <c r="C82" s="251"/>
      <c r="D82" s="251"/>
      <c r="E82" s="251"/>
      <c r="F82" s="250" t="s">
        <v>63</v>
      </c>
      <c r="G82" s="250"/>
      <c r="H82" s="250"/>
      <c r="I82" s="251"/>
      <c r="J82" s="251" t="s">
        <v>82</v>
      </c>
      <c r="K82" s="251"/>
      <c r="L82" s="251"/>
      <c r="M82" s="251" t="s">
        <v>78</v>
      </c>
      <c r="N82" s="251"/>
      <c r="O82" s="251"/>
      <c r="P82" s="251"/>
      <c r="Q82" s="251"/>
      <c r="R82" s="251"/>
      <c r="S82" s="251"/>
      <c r="T82" s="251"/>
      <c r="U82" s="251"/>
      <c r="V82" s="251"/>
      <c r="W82" s="251"/>
      <c r="X82" s="251"/>
      <c r="Y82" s="251"/>
      <c r="Z82" s="252"/>
    </row>
    <row r="83" spans="1:26" ht="50.25" customHeight="1">
      <c r="A83" s="253" t="s">
        <v>43</v>
      </c>
      <c r="B83" s="251"/>
      <c r="C83" s="251"/>
      <c r="D83" s="251"/>
      <c r="E83" s="251"/>
      <c r="F83" s="250" t="s">
        <v>64</v>
      </c>
      <c r="G83" s="250"/>
      <c r="H83" s="250"/>
      <c r="I83" s="251"/>
      <c r="J83" s="251" t="s">
        <v>155</v>
      </c>
      <c r="K83" s="251"/>
      <c r="L83" s="251"/>
      <c r="M83" s="251" t="s">
        <v>85</v>
      </c>
      <c r="N83" s="251"/>
      <c r="O83" s="251"/>
      <c r="P83" s="251"/>
      <c r="Q83" s="251"/>
      <c r="R83" s="251"/>
      <c r="S83" s="251"/>
      <c r="T83" s="251"/>
      <c r="U83" s="251"/>
      <c r="V83" s="251"/>
      <c r="W83" s="251"/>
      <c r="X83" s="251"/>
      <c r="Y83" s="251"/>
      <c r="Z83" s="252"/>
    </row>
    <row r="84" spans="1:26" ht="87.75" customHeight="1">
      <c r="A84" s="253" t="s">
        <v>44</v>
      </c>
      <c r="B84" s="251"/>
      <c r="C84" s="251"/>
      <c r="D84" s="251"/>
      <c r="E84" s="251"/>
      <c r="F84" s="250" t="s">
        <v>68</v>
      </c>
      <c r="G84" s="250"/>
      <c r="H84" s="250"/>
      <c r="I84" s="251"/>
      <c r="J84" s="251" t="s">
        <v>70</v>
      </c>
      <c r="K84" s="251"/>
      <c r="L84" s="251"/>
      <c r="M84" s="251" t="s">
        <v>106</v>
      </c>
      <c r="N84" s="251"/>
      <c r="O84" s="251"/>
      <c r="P84" s="251"/>
      <c r="Q84" s="251"/>
      <c r="R84" s="251"/>
      <c r="S84" s="251"/>
      <c r="T84" s="251"/>
      <c r="U84" s="251"/>
      <c r="V84" s="251"/>
      <c r="W84" s="251"/>
      <c r="X84" s="251"/>
      <c r="Y84" s="251"/>
      <c r="Z84" s="252"/>
    </row>
    <row r="85" spans="1:26" ht="50.25" customHeight="1">
      <c r="A85" s="253" t="s">
        <v>99</v>
      </c>
      <c r="B85" s="251"/>
      <c r="C85" s="251"/>
      <c r="D85" s="251"/>
      <c r="E85" s="251"/>
      <c r="F85" s="250" t="s">
        <v>90</v>
      </c>
      <c r="G85" s="250"/>
      <c r="H85" s="250"/>
      <c r="I85" s="251"/>
      <c r="J85" s="251" t="s">
        <v>69</v>
      </c>
      <c r="K85" s="251"/>
      <c r="L85" s="251"/>
      <c r="M85" s="251"/>
      <c r="N85" s="251"/>
      <c r="O85" s="251"/>
      <c r="P85" s="251"/>
      <c r="Q85" s="251"/>
      <c r="R85" s="251"/>
      <c r="S85" s="251"/>
      <c r="T85" s="251"/>
      <c r="U85" s="251"/>
      <c r="V85" s="251"/>
      <c r="W85" s="251"/>
      <c r="X85" s="251"/>
      <c r="Y85" s="251"/>
      <c r="Z85" s="252"/>
    </row>
    <row r="86" spans="1:26" ht="50.25" customHeight="1">
      <c r="A86" s="253" t="s">
        <v>45</v>
      </c>
      <c r="B86" s="251"/>
      <c r="C86" s="251"/>
      <c r="D86" s="251"/>
      <c r="E86" s="251"/>
      <c r="F86" s="250" t="s">
        <v>105</v>
      </c>
      <c r="G86" s="250"/>
      <c r="H86" s="250"/>
      <c r="I86" s="251"/>
      <c r="J86" s="251"/>
      <c r="K86" s="251"/>
      <c r="L86" s="251"/>
      <c r="M86" s="251"/>
      <c r="N86" s="251"/>
      <c r="O86" s="251"/>
      <c r="P86" s="251"/>
      <c r="Q86" s="251"/>
      <c r="R86" s="251"/>
      <c r="S86" s="251"/>
      <c r="T86" s="251"/>
      <c r="U86" s="251"/>
      <c r="V86" s="251"/>
      <c r="W86" s="251"/>
      <c r="X86" s="251"/>
      <c r="Y86" s="251"/>
      <c r="Z86" s="252"/>
    </row>
    <row r="87" spans="1:26" ht="50.25" customHeight="1">
      <c r="A87" s="253" t="s">
        <v>46</v>
      </c>
      <c r="B87" s="251"/>
      <c r="C87" s="251"/>
      <c r="D87" s="251"/>
      <c r="E87" s="251"/>
      <c r="F87" s="250" t="s">
        <v>228</v>
      </c>
      <c r="G87" s="250"/>
      <c r="H87" s="250"/>
      <c r="I87" s="251"/>
      <c r="J87" s="251"/>
      <c r="K87" s="251"/>
      <c r="L87" s="251"/>
      <c r="M87" s="251"/>
      <c r="N87" s="251"/>
      <c r="O87" s="251"/>
      <c r="P87" s="251"/>
      <c r="Q87" s="251"/>
      <c r="R87" s="251"/>
      <c r="S87" s="251"/>
      <c r="T87" s="251"/>
      <c r="U87" s="251"/>
      <c r="V87" s="251"/>
      <c r="W87" s="251"/>
      <c r="X87" s="251"/>
      <c r="Y87" s="251"/>
      <c r="Z87" s="252"/>
    </row>
    <row r="88" spans="1:26" ht="50.25" customHeight="1">
      <c r="A88" s="253" t="s">
        <v>47</v>
      </c>
      <c r="B88" s="251"/>
      <c r="C88" s="251"/>
      <c r="D88" s="251"/>
      <c r="E88" s="251"/>
      <c r="F88" s="250"/>
      <c r="G88" s="250"/>
      <c r="H88" s="250"/>
      <c r="I88" s="251"/>
      <c r="J88" s="251"/>
      <c r="K88" s="251"/>
      <c r="L88" s="251"/>
      <c r="M88" s="251"/>
      <c r="N88" s="251"/>
      <c r="O88" s="251"/>
      <c r="P88" s="251"/>
      <c r="Q88" s="251"/>
      <c r="R88" s="251"/>
      <c r="S88" s="251"/>
      <c r="T88" s="251"/>
      <c r="U88" s="251"/>
      <c r="V88" s="251"/>
      <c r="W88" s="251"/>
      <c r="X88" s="251"/>
      <c r="Y88" s="251"/>
      <c r="Z88" s="252"/>
    </row>
    <row r="89" spans="1:26" ht="50.25" customHeight="1">
      <c r="A89" s="253" t="s">
        <v>48</v>
      </c>
      <c r="B89" s="251"/>
      <c r="C89" s="251"/>
      <c r="D89" s="251"/>
      <c r="E89" s="251"/>
      <c r="F89" s="250"/>
      <c r="G89" s="250"/>
      <c r="H89" s="250"/>
      <c r="I89" s="251"/>
      <c r="J89" s="251"/>
      <c r="K89" s="251"/>
      <c r="L89" s="251"/>
      <c r="M89" s="251"/>
      <c r="N89" s="251"/>
      <c r="O89" s="251"/>
      <c r="P89" s="251"/>
      <c r="Q89" s="251"/>
      <c r="R89" s="251"/>
      <c r="S89" s="251"/>
      <c r="T89" s="251"/>
      <c r="U89" s="251"/>
      <c r="V89" s="251"/>
      <c r="W89" s="251"/>
      <c r="X89" s="251"/>
      <c r="Y89" s="251"/>
      <c r="Z89" s="252"/>
    </row>
    <row r="90" spans="1:26" ht="50.25" customHeight="1">
      <c r="A90" s="253" t="s">
        <v>49</v>
      </c>
      <c r="B90" s="251"/>
      <c r="C90" s="251"/>
      <c r="D90" s="251"/>
      <c r="E90" s="251"/>
      <c r="F90" s="250"/>
      <c r="G90" s="250"/>
      <c r="H90" s="250"/>
      <c r="I90" s="251"/>
      <c r="J90" s="251"/>
      <c r="K90" s="251"/>
      <c r="L90" s="251"/>
      <c r="M90" s="251"/>
      <c r="N90" s="251"/>
      <c r="O90" s="251"/>
      <c r="P90" s="251"/>
      <c r="Q90" s="251"/>
      <c r="R90" s="251"/>
      <c r="S90" s="251"/>
      <c r="T90" s="251"/>
      <c r="U90" s="251"/>
      <c r="V90" s="251"/>
      <c r="W90" s="251"/>
      <c r="X90" s="251"/>
      <c r="Y90" s="251"/>
      <c r="Z90" s="252"/>
    </row>
    <row r="91" spans="1:26" ht="50.25" customHeight="1">
      <c r="A91" s="253" t="s">
        <v>50</v>
      </c>
      <c r="B91" s="251"/>
      <c r="C91" s="251"/>
      <c r="D91" s="251"/>
      <c r="E91" s="251"/>
      <c r="F91" s="250"/>
      <c r="G91" s="250"/>
      <c r="H91" s="250"/>
      <c r="I91" s="251"/>
      <c r="J91" s="251"/>
      <c r="K91" s="251"/>
      <c r="L91" s="251"/>
      <c r="M91" s="251"/>
      <c r="N91" s="251"/>
      <c r="O91" s="251"/>
      <c r="P91" s="251"/>
      <c r="Q91" s="251"/>
      <c r="R91" s="251"/>
      <c r="S91" s="251"/>
      <c r="T91" s="251"/>
      <c r="U91" s="251"/>
      <c r="V91" s="251"/>
      <c r="W91" s="251"/>
      <c r="X91" s="251"/>
      <c r="Y91" s="251"/>
      <c r="Z91" s="252"/>
    </row>
    <row r="92" spans="1:26" ht="50.25" customHeight="1">
      <c r="A92" s="253" t="s">
        <v>51</v>
      </c>
      <c r="B92" s="251"/>
      <c r="C92" s="251"/>
      <c r="D92" s="251"/>
      <c r="E92" s="251"/>
      <c r="F92" s="250"/>
      <c r="G92" s="250"/>
      <c r="H92" s="250"/>
      <c r="I92" s="251"/>
      <c r="J92" s="251"/>
      <c r="K92" s="251"/>
      <c r="L92" s="251"/>
      <c r="M92" s="251"/>
      <c r="N92" s="251"/>
      <c r="O92" s="251"/>
      <c r="P92" s="251"/>
      <c r="Q92" s="251"/>
      <c r="R92" s="251"/>
      <c r="S92" s="251"/>
      <c r="T92" s="251"/>
      <c r="U92" s="251"/>
      <c r="V92" s="251"/>
      <c r="W92" s="251"/>
      <c r="X92" s="251"/>
      <c r="Y92" s="251"/>
      <c r="Z92" s="252"/>
    </row>
    <row r="93" spans="1:26" ht="50.25" customHeight="1">
      <c r="A93" s="253" t="s">
        <v>52</v>
      </c>
      <c r="B93" s="251"/>
      <c r="C93" s="251"/>
      <c r="D93" s="251"/>
      <c r="E93" s="251"/>
      <c r="F93" s="250"/>
      <c r="G93" s="250"/>
      <c r="H93" s="250"/>
      <c r="I93" s="251"/>
      <c r="J93" s="251"/>
      <c r="K93" s="251"/>
      <c r="L93" s="251"/>
      <c r="M93" s="251"/>
      <c r="N93" s="251"/>
      <c r="O93" s="251"/>
      <c r="P93" s="251"/>
      <c r="Q93" s="251"/>
      <c r="R93" s="251"/>
      <c r="S93" s="251"/>
      <c r="T93" s="251"/>
      <c r="U93" s="251"/>
      <c r="V93" s="251"/>
      <c r="W93" s="251"/>
      <c r="X93" s="251"/>
      <c r="Y93" s="251"/>
      <c r="Z93" s="252"/>
    </row>
    <row r="94" spans="1:26" ht="50.25" customHeight="1">
      <c r="A94" s="253" t="s">
        <v>53</v>
      </c>
      <c r="B94" s="251"/>
      <c r="C94" s="251"/>
      <c r="D94" s="251"/>
      <c r="E94" s="251"/>
      <c r="F94" s="250"/>
      <c r="G94" s="250"/>
      <c r="H94" s="250"/>
      <c r="I94" s="251"/>
      <c r="J94" s="251"/>
      <c r="K94" s="251"/>
      <c r="L94" s="251"/>
      <c r="M94" s="251"/>
      <c r="N94" s="251"/>
      <c r="O94" s="251"/>
      <c r="P94" s="251"/>
      <c r="Q94" s="251"/>
      <c r="R94" s="251"/>
      <c r="S94" s="251"/>
      <c r="T94" s="251"/>
      <c r="U94" s="251"/>
      <c r="V94" s="251"/>
      <c r="W94" s="251"/>
      <c r="X94" s="251"/>
      <c r="Y94" s="251"/>
      <c r="Z94" s="252"/>
    </row>
    <row r="95" spans="1:26" ht="50.25" customHeight="1">
      <c r="A95" s="254" t="s">
        <v>54</v>
      </c>
      <c r="B95" s="255"/>
      <c r="C95" s="255"/>
      <c r="D95" s="255"/>
      <c r="E95" s="255"/>
      <c r="F95" s="256"/>
      <c r="G95" s="256"/>
      <c r="H95" s="256"/>
      <c r="I95" s="255"/>
      <c r="J95" s="255"/>
      <c r="K95" s="255"/>
      <c r="L95" s="255"/>
      <c r="M95" s="255"/>
      <c r="N95" s="255"/>
      <c r="O95" s="255"/>
      <c r="P95" s="255"/>
      <c r="Q95" s="255"/>
      <c r="R95" s="255"/>
      <c r="S95" s="255"/>
      <c r="T95" s="255"/>
      <c r="U95" s="255"/>
      <c r="V95" s="255"/>
      <c r="W95" s="255"/>
      <c r="X95" s="255"/>
      <c r="Y95" s="255"/>
      <c r="Z95" s="257"/>
    </row>
    <row r="96" spans="1:4" ht="50.25" customHeight="1">
      <c r="A96" s="253" t="s">
        <v>146</v>
      </c>
      <c r="B96" s="251"/>
      <c r="C96" s="251"/>
      <c r="D96" s="251"/>
    </row>
  </sheetData>
  <sheetProtection/>
  <mergeCells count="94">
    <mergeCell ref="E6:Z7"/>
    <mergeCell ref="E4:H4"/>
    <mergeCell ref="E15:E17"/>
    <mergeCell ref="E18:E23"/>
    <mergeCell ref="E26:E30"/>
    <mergeCell ref="E33:E35"/>
    <mergeCell ref="A1:E2"/>
    <mergeCell ref="F1:X1"/>
    <mergeCell ref="A5:D5"/>
    <mergeCell ref="E5:H5"/>
    <mergeCell ref="A6:A7"/>
    <mergeCell ref="N8:V9"/>
    <mergeCell ref="Y1:Y2"/>
    <mergeCell ref="Z1:Z2"/>
    <mergeCell ref="F2:X2"/>
    <mergeCell ref="AA2:AB2"/>
    <mergeCell ref="A3:D3"/>
    <mergeCell ref="E3:H3"/>
    <mergeCell ref="I3:I5"/>
    <mergeCell ref="J3:Z5"/>
    <mergeCell ref="A4:D4"/>
    <mergeCell ref="A15:A35"/>
    <mergeCell ref="AA6:AB6"/>
    <mergeCell ref="A8:A10"/>
    <mergeCell ref="B8:B10"/>
    <mergeCell ref="C8:C10"/>
    <mergeCell ref="D8:D10"/>
    <mergeCell ref="E8:E10"/>
    <mergeCell ref="F8:H9"/>
    <mergeCell ref="I8:J9"/>
    <mergeCell ref="K8:M9"/>
    <mergeCell ref="D33:D35"/>
    <mergeCell ref="W8:X9"/>
    <mergeCell ref="Y8:Y10"/>
    <mergeCell ref="Z8:Z10"/>
    <mergeCell ref="A11:A14"/>
    <mergeCell ref="B11:B35"/>
    <mergeCell ref="C11:C35"/>
    <mergeCell ref="D12:D14"/>
    <mergeCell ref="E12:E14"/>
    <mergeCell ref="I13:I14"/>
    <mergeCell ref="B36:B42"/>
    <mergeCell ref="C36:C42"/>
    <mergeCell ref="D36:D41"/>
    <mergeCell ref="E36:E41"/>
    <mergeCell ref="Y37:Y39"/>
    <mergeCell ref="D15:D17"/>
    <mergeCell ref="D18:D25"/>
    <mergeCell ref="D26:D30"/>
    <mergeCell ref="E31:E32"/>
    <mergeCell ref="D31:D32"/>
    <mergeCell ref="Z37:Z39"/>
    <mergeCell ref="B43:B45"/>
    <mergeCell ref="C43:C45"/>
    <mergeCell ref="D43:D45"/>
    <mergeCell ref="E43:E45"/>
    <mergeCell ref="A46:A47"/>
    <mergeCell ref="B46:B47"/>
    <mergeCell ref="C46:C47"/>
    <mergeCell ref="E46:E47"/>
    <mergeCell ref="A36:A45"/>
    <mergeCell ref="A48:A57"/>
    <mergeCell ref="B48:B57"/>
    <mergeCell ref="C48:C57"/>
    <mergeCell ref="E48:E50"/>
    <mergeCell ref="D53:D56"/>
    <mergeCell ref="E53:E56"/>
    <mergeCell ref="E62:J62"/>
    <mergeCell ref="E64:J64"/>
    <mergeCell ref="K64:X64"/>
    <mergeCell ref="E65:J65"/>
    <mergeCell ref="L65:M65"/>
    <mergeCell ref="N65:P65"/>
    <mergeCell ref="Q65:X65"/>
    <mergeCell ref="L66:M66"/>
    <mergeCell ref="Q66:X66"/>
    <mergeCell ref="L67:M67"/>
    <mergeCell ref="Q67:X67"/>
    <mergeCell ref="L68:M68"/>
    <mergeCell ref="N68:P68"/>
    <mergeCell ref="Q68:X68"/>
    <mergeCell ref="L69:M69"/>
    <mergeCell ref="N69:P69"/>
    <mergeCell ref="Q69:X69"/>
    <mergeCell ref="L70:M70"/>
    <mergeCell ref="N70:P70"/>
    <mergeCell ref="Q70:X70"/>
    <mergeCell ref="F76:H76"/>
    <mergeCell ref="L71:M71"/>
    <mergeCell ref="N71:P71"/>
    <mergeCell ref="Q71:X71"/>
    <mergeCell ref="L72:M72"/>
    <mergeCell ref="N72:P72"/>
    <mergeCell ref="Q72:X72"/>
  </mergeCells>
  <conditionalFormatting sqref="X27 V15 X11 X21 X35 V58:X60 X15 W16 V18:X18 W20:W24 W26 X33 W30:W35 V35:V57 X46:X47">
    <cfRule type="containsText" priority="219" dxfId="1" operator="containsText" stopIfTrue="1" text="No significativo">
      <formula>NOT(ISERROR(SEARCH("No significativo",V11)))</formula>
    </cfRule>
    <cfRule type="containsText" priority="220" dxfId="0" operator="containsText" stopIfTrue="1" text="significativo">
      <formula>NOT(ISERROR(SEARCH("significativo",V11)))</formula>
    </cfRule>
  </conditionalFormatting>
  <conditionalFormatting sqref="V18 X27 X11 X21 V35 X35 X58:X60 V58:V60 X15 X18 X33 X46:X47">
    <cfRule type="containsText" priority="218" dxfId="0" operator="containsText" stopIfTrue="1" text="significativo">
      <formula>NOT(ISERROR(SEARCH("significativo",V11)))</formula>
    </cfRule>
  </conditionalFormatting>
  <conditionalFormatting sqref="V18 X27 X11 X21 V35 X35 X58:X60 V58:V60 X15 X18 X33 X46:X47">
    <cfRule type="containsText" priority="217" dxfId="1" operator="containsText" stopIfTrue="1" text="No significativo">
      <formula>NOT(ISERROR(SEARCH("No significativo",V11)))</formula>
    </cfRule>
  </conditionalFormatting>
  <conditionalFormatting sqref="V11:X11 W28 W37:W38 W40:W41 W43:W44 W46:W47 W49:W50 W52:W53 W55:W56">
    <cfRule type="containsText" priority="211" dxfId="1" operator="containsText" stopIfTrue="1" text="No significativo">
      <formula>NOT(ISERROR(SEARCH("No significativo",V11)))</formula>
    </cfRule>
    <cfRule type="containsText" priority="212" dxfId="0" operator="containsText" stopIfTrue="1" text="significativo">
      <formula>NOT(ISERROR(SEARCH("significativo",V11)))</formula>
    </cfRule>
  </conditionalFormatting>
  <conditionalFormatting sqref="V21">
    <cfRule type="containsText" priority="209" dxfId="1" operator="containsText" stopIfTrue="1" text="No significativo">
      <formula>NOT(ISERROR(SEARCH("No significativo",V21)))</formula>
    </cfRule>
    <cfRule type="containsText" priority="210" dxfId="0" operator="containsText" stopIfTrue="1" text="significativo">
      <formula>NOT(ISERROR(SEARCH("significativo",V21)))</formula>
    </cfRule>
  </conditionalFormatting>
  <conditionalFormatting sqref="V21">
    <cfRule type="containsText" priority="208" dxfId="0" operator="containsText" stopIfTrue="1" text="significativo">
      <formula>NOT(ISERROR(SEARCH("significativo",V21)))</formula>
    </cfRule>
  </conditionalFormatting>
  <conditionalFormatting sqref="V21">
    <cfRule type="containsText" priority="207" dxfId="1" operator="containsText" stopIfTrue="1" text="No significativo">
      <formula>NOT(ISERROR(SEARCH("No significativo",V21)))</formula>
    </cfRule>
  </conditionalFormatting>
  <conditionalFormatting sqref="X21">
    <cfRule type="containsText" priority="205" dxfId="1" operator="containsText" stopIfTrue="1" text="No significativo">
      <formula>NOT(ISERROR(SEARCH("No significativo",X21)))</formula>
    </cfRule>
    <cfRule type="containsText" priority="206" dxfId="0" operator="containsText" stopIfTrue="1" text="significativo">
      <formula>NOT(ISERROR(SEARCH("significativo",X21)))</formula>
    </cfRule>
  </conditionalFormatting>
  <conditionalFormatting sqref="X21">
    <cfRule type="containsText" priority="204" dxfId="0" operator="containsText" stopIfTrue="1" text="significativo">
      <formula>NOT(ISERROR(SEARCH("significativo",X21)))</formula>
    </cfRule>
  </conditionalFormatting>
  <conditionalFormatting sqref="X21">
    <cfRule type="containsText" priority="203" dxfId="1" operator="containsText" stopIfTrue="1" text="No significativo">
      <formula>NOT(ISERROR(SEARCH("No significativo",X21)))</formula>
    </cfRule>
  </conditionalFormatting>
  <conditionalFormatting sqref="X27 V27:V28">
    <cfRule type="containsText" priority="201" dxfId="1" operator="containsText" stopIfTrue="1" text="No significativo">
      <formula>NOT(ISERROR(SEARCH("No significativo",V27)))</formula>
    </cfRule>
    <cfRule type="containsText" priority="202" dxfId="0" operator="containsText" stopIfTrue="1" text="significativo">
      <formula>NOT(ISERROR(SEARCH("significativo",V27)))</formula>
    </cfRule>
  </conditionalFormatting>
  <conditionalFormatting sqref="X27 V27:V28">
    <cfRule type="containsText" priority="200" dxfId="0" operator="containsText" stopIfTrue="1" text="significativo">
      <formula>NOT(ISERROR(SEARCH("significativo",V27)))</formula>
    </cfRule>
  </conditionalFormatting>
  <conditionalFormatting sqref="X27 V27:V28">
    <cfRule type="containsText" priority="199" dxfId="1" operator="containsText" stopIfTrue="1" text="No significativo">
      <formula>NOT(ISERROR(SEARCH("No significativo",V27)))</formula>
    </cfRule>
  </conditionalFormatting>
  <conditionalFormatting sqref="X34">
    <cfRule type="containsText" priority="189" dxfId="1" operator="containsText" stopIfTrue="1" text="No significativo">
      <formula>NOT(ISERROR(SEARCH("No significativo",X34)))</formula>
    </cfRule>
    <cfRule type="containsText" priority="190" dxfId="0" operator="containsText" stopIfTrue="1" text="significativo">
      <formula>NOT(ISERROR(SEARCH("significativo",X34)))</formula>
    </cfRule>
  </conditionalFormatting>
  <conditionalFormatting sqref="X34">
    <cfRule type="containsText" priority="188" dxfId="0" operator="containsText" stopIfTrue="1" text="significativo">
      <formula>NOT(ISERROR(SEARCH("significativo",X34)))</formula>
    </cfRule>
  </conditionalFormatting>
  <conditionalFormatting sqref="X34">
    <cfRule type="containsText" priority="187" dxfId="1" operator="containsText" stopIfTrue="1" text="No significativo">
      <formula>NOT(ISERROR(SEARCH("No significativo",X34)))</formula>
    </cfRule>
  </conditionalFormatting>
  <conditionalFormatting sqref="V30">
    <cfRule type="containsText" priority="185" dxfId="1" operator="containsText" stopIfTrue="1" text="No significativo">
      <formula>NOT(ISERROR(SEARCH("No significativo",V30)))</formula>
    </cfRule>
    <cfRule type="containsText" priority="186" dxfId="0" operator="containsText" stopIfTrue="1" text="significativo">
      <formula>NOT(ISERROR(SEARCH("significativo",V30)))</formula>
    </cfRule>
  </conditionalFormatting>
  <conditionalFormatting sqref="V30">
    <cfRule type="containsText" priority="184" dxfId="0" operator="containsText" stopIfTrue="1" text="significativo">
      <formula>NOT(ISERROR(SEARCH("significativo",V30)))</formula>
    </cfRule>
  </conditionalFormatting>
  <conditionalFormatting sqref="V30">
    <cfRule type="containsText" priority="183" dxfId="1" operator="containsText" stopIfTrue="1" text="No significativo">
      <formula>NOT(ISERROR(SEARCH("No significativo",V30)))</formula>
    </cfRule>
  </conditionalFormatting>
  <conditionalFormatting sqref="V17 X17">
    <cfRule type="containsText" priority="181" dxfId="1" operator="containsText" stopIfTrue="1" text="No significativo">
      <formula>NOT(ISERROR(SEARCH("No significativo",V17)))</formula>
    </cfRule>
    <cfRule type="containsText" priority="182" dxfId="0" operator="containsText" stopIfTrue="1" text="significativo">
      <formula>NOT(ISERROR(SEARCH("significativo",V17)))</formula>
    </cfRule>
  </conditionalFormatting>
  <conditionalFormatting sqref="V17 X17">
    <cfRule type="containsText" priority="180" dxfId="0" operator="containsText" stopIfTrue="1" text="significativo">
      <formula>NOT(ISERROR(SEARCH("significativo",V17)))</formula>
    </cfRule>
  </conditionalFormatting>
  <conditionalFormatting sqref="V17 X17">
    <cfRule type="containsText" priority="179" dxfId="1" operator="containsText" stopIfTrue="1" text="No significativo">
      <formula>NOT(ISERROR(SEARCH("No significativo",V17)))</formula>
    </cfRule>
  </conditionalFormatting>
  <conditionalFormatting sqref="X16 V16">
    <cfRule type="containsText" priority="177" dxfId="1" operator="containsText" stopIfTrue="1" text="No significativo">
      <formula>NOT(ISERROR(SEARCH("No significativo",V16)))</formula>
    </cfRule>
    <cfRule type="containsText" priority="178" dxfId="0" operator="containsText" stopIfTrue="1" text="significativo">
      <formula>NOT(ISERROR(SEARCH("significativo",V16)))</formula>
    </cfRule>
  </conditionalFormatting>
  <conditionalFormatting sqref="X16">
    <cfRule type="containsText" priority="176" dxfId="0" operator="containsText" stopIfTrue="1" text="significativo">
      <formula>NOT(ISERROR(SEARCH("significativo",X16)))</formula>
    </cfRule>
  </conditionalFormatting>
  <conditionalFormatting sqref="X16">
    <cfRule type="containsText" priority="175" dxfId="1" operator="containsText" stopIfTrue="1" text="No significativo">
      <formula>NOT(ISERROR(SEARCH("No significativo",X16)))</formula>
    </cfRule>
  </conditionalFormatting>
  <conditionalFormatting sqref="X19 V19">
    <cfRule type="containsText" priority="173" dxfId="1" operator="containsText" stopIfTrue="1" text="No significativo">
      <formula>NOT(ISERROR(SEARCH("No significativo",V19)))</formula>
    </cfRule>
    <cfRule type="containsText" priority="174" dxfId="0" operator="containsText" stopIfTrue="1" text="significativo">
      <formula>NOT(ISERROR(SEARCH("significativo",V19)))</formula>
    </cfRule>
  </conditionalFormatting>
  <conditionalFormatting sqref="X19">
    <cfRule type="containsText" priority="172" dxfId="0" operator="containsText" stopIfTrue="1" text="significativo">
      <formula>NOT(ISERROR(SEARCH("significativo",X19)))</formula>
    </cfRule>
  </conditionalFormatting>
  <conditionalFormatting sqref="X19">
    <cfRule type="containsText" priority="171" dxfId="1" operator="containsText" stopIfTrue="1" text="No significativo">
      <formula>NOT(ISERROR(SEARCH("No significativo",X19)))</formula>
    </cfRule>
  </conditionalFormatting>
  <conditionalFormatting sqref="X20 V20">
    <cfRule type="containsText" priority="169" dxfId="1" operator="containsText" stopIfTrue="1" text="No significativo">
      <formula>NOT(ISERROR(SEARCH("No significativo",V20)))</formula>
    </cfRule>
    <cfRule type="containsText" priority="170" dxfId="0" operator="containsText" stopIfTrue="1" text="significativo">
      <formula>NOT(ISERROR(SEARCH("significativo",V20)))</formula>
    </cfRule>
  </conditionalFormatting>
  <conditionalFormatting sqref="X20">
    <cfRule type="containsText" priority="168" dxfId="0" operator="containsText" stopIfTrue="1" text="significativo">
      <formula>NOT(ISERROR(SEARCH("significativo",X20)))</formula>
    </cfRule>
  </conditionalFormatting>
  <conditionalFormatting sqref="X20">
    <cfRule type="containsText" priority="167" dxfId="1" operator="containsText" stopIfTrue="1" text="No significativo">
      <formula>NOT(ISERROR(SEARCH("No significativo",X20)))</formula>
    </cfRule>
  </conditionalFormatting>
  <conditionalFormatting sqref="X22 V22">
    <cfRule type="containsText" priority="153" dxfId="1" operator="containsText" stopIfTrue="1" text="No significativo">
      <formula>NOT(ISERROR(SEARCH("No significativo",V22)))</formula>
    </cfRule>
    <cfRule type="containsText" priority="154" dxfId="0" operator="containsText" stopIfTrue="1" text="significativo">
      <formula>NOT(ISERROR(SEARCH("significativo",V22)))</formula>
    </cfRule>
  </conditionalFormatting>
  <conditionalFormatting sqref="X22">
    <cfRule type="containsText" priority="152" dxfId="0" operator="containsText" stopIfTrue="1" text="significativo">
      <formula>NOT(ISERROR(SEARCH("significativo",X22)))</formula>
    </cfRule>
  </conditionalFormatting>
  <conditionalFormatting sqref="X22">
    <cfRule type="containsText" priority="151" dxfId="1" operator="containsText" stopIfTrue="1" text="No significativo">
      <formula>NOT(ISERROR(SEARCH("No significativo",X22)))</formula>
    </cfRule>
  </conditionalFormatting>
  <conditionalFormatting sqref="X23 V23">
    <cfRule type="containsText" priority="149" dxfId="1" operator="containsText" stopIfTrue="1" text="No significativo">
      <formula>NOT(ISERROR(SEARCH("No significativo",V23)))</formula>
    </cfRule>
    <cfRule type="containsText" priority="150" dxfId="0" operator="containsText" stopIfTrue="1" text="significativo">
      <formula>NOT(ISERROR(SEARCH("significativo",V23)))</formula>
    </cfRule>
  </conditionalFormatting>
  <conditionalFormatting sqref="X23 V23">
    <cfRule type="containsText" priority="148" dxfId="0" operator="containsText" stopIfTrue="1" text="significativo">
      <formula>NOT(ISERROR(SEARCH("significativo",V23)))</formula>
    </cfRule>
  </conditionalFormatting>
  <conditionalFormatting sqref="X23 V23">
    <cfRule type="containsText" priority="147" dxfId="1" operator="containsText" stopIfTrue="1" text="No significativo">
      <formula>NOT(ISERROR(SEARCH("No significativo",V23)))</formula>
    </cfRule>
  </conditionalFormatting>
  <conditionalFormatting sqref="X24 V24">
    <cfRule type="containsText" priority="137" dxfId="1" operator="containsText" stopIfTrue="1" text="No significativo">
      <formula>NOT(ISERROR(SEARCH("No significativo",V24)))</formula>
    </cfRule>
    <cfRule type="containsText" priority="138" dxfId="0" operator="containsText" stopIfTrue="1" text="significativo">
      <formula>NOT(ISERROR(SEARCH("significativo",V24)))</formula>
    </cfRule>
  </conditionalFormatting>
  <conditionalFormatting sqref="X24">
    <cfRule type="containsText" priority="136" dxfId="0" operator="containsText" stopIfTrue="1" text="significativo">
      <formula>NOT(ISERROR(SEARCH("significativo",X24)))</formula>
    </cfRule>
  </conditionalFormatting>
  <conditionalFormatting sqref="X24">
    <cfRule type="containsText" priority="135" dxfId="1" operator="containsText" stopIfTrue="1" text="No significativo">
      <formula>NOT(ISERROR(SEARCH("No significativo",X24)))</formula>
    </cfRule>
  </conditionalFormatting>
  <conditionalFormatting sqref="X25 V25">
    <cfRule type="containsText" priority="133" dxfId="1" operator="containsText" stopIfTrue="1" text="No significativo">
      <formula>NOT(ISERROR(SEARCH("No significativo",V25)))</formula>
    </cfRule>
    <cfRule type="containsText" priority="134" dxfId="0" operator="containsText" stopIfTrue="1" text="significativo">
      <formula>NOT(ISERROR(SEARCH("significativo",V25)))</formula>
    </cfRule>
  </conditionalFormatting>
  <conditionalFormatting sqref="X25">
    <cfRule type="containsText" priority="132" dxfId="0" operator="containsText" stopIfTrue="1" text="significativo">
      <formula>NOT(ISERROR(SEARCH("significativo",X25)))</formula>
    </cfRule>
  </conditionalFormatting>
  <conditionalFormatting sqref="X25">
    <cfRule type="containsText" priority="131" dxfId="1" operator="containsText" stopIfTrue="1" text="No significativo">
      <formula>NOT(ISERROR(SEARCH("No significativo",X25)))</formula>
    </cfRule>
  </conditionalFormatting>
  <conditionalFormatting sqref="X26 V26">
    <cfRule type="containsText" priority="129" dxfId="1" operator="containsText" stopIfTrue="1" text="No significativo">
      <formula>NOT(ISERROR(SEARCH("No significativo",V26)))</formula>
    </cfRule>
    <cfRule type="containsText" priority="130" dxfId="0" operator="containsText" stopIfTrue="1" text="significativo">
      <formula>NOT(ISERROR(SEARCH("significativo",V26)))</formula>
    </cfRule>
  </conditionalFormatting>
  <conditionalFormatting sqref="X26">
    <cfRule type="containsText" priority="128" dxfId="0" operator="containsText" stopIfTrue="1" text="significativo">
      <formula>NOT(ISERROR(SEARCH("significativo",X26)))</formula>
    </cfRule>
  </conditionalFormatting>
  <conditionalFormatting sqref="X26">
    <cfRule type="containsText" priority="127" dxfId="1" operator="containsText" stopIfTrue="1" text="No significativo">
      <formula>NOT(ISERROR(SEARCH("No significativo",X26)))</formula>
    </cfRule>
  </conditionalFormatting>
  <conditionalFormatting sqref="X29 V29">
    <cfRule type="containsText" priority="125" dxfId="1" operator="containsText" stopIfTrue="1" text="No significativo">
      <formula>NOT(ISERROR(SEARCH("No significativo",V29)))</formula>
    </cfRule>
    <cfRule type="containsText" priority="126" dxfId="0" operator="containsText" stopIfTrue="1" text="significativo">
      <formula>NOT(ISERROR(SEARCH("significativo",V29)))</formula>
    </cfRule>
  </conditionalFormatting>
  <conditionalFormatting sqref="X29 V29">
    <cfRule type="containsText" priority="124" dxfId="0" operator="containsText" stopIfTrue="1" text="significativo">
      <formula>NOT(ISERROR(SEARCH("significativo",V29)))</formula>
    </cfRule>
  </conditionalFormatting>
  <conditionalFormatting sqref="X29 V29">
    <cfRule type="containsText" priority="123" dxfId="1" operator="containsText" stopIfTrue="1" text="No significativo">
      <formula>NOT(ISERROR(SEARCH("No significativo",V29)))</formula>
    </cfRule>
  </conditionalFormatting>
  <conditionalFormatting sqref="X28">
    <cfRule type="containsText" priority="121" dxfId="1" operator="containsText" stopIfTrue="1" text="No significativo">
      <formula>NOT(ISERROR(SEARCH("No significativo",X28)))</formula>
    </cfRule>
    <cfRule type="containsText" priority="122" dxfId="0" operator="containsText" stopIfTrue="1" text="significativo">
      <formula>NOT(ISERROR(SEARCH("significativo",X28)))</formula>
    </cfRule>
  </conditionalFormatting>
  <conditionalFormatting sqref="X28">
    <cfRule type="containsText" priority="120" dxfId="0" operator="containsText" stopIfTrue="1" text="significativo">
      <formula>NOT(ISERROR(SEARCH("significativo",X28)))</formula>
    </cfRule>
  </conditionalFormatting>
  <conditionalFormatting sqref="X28">
    <cfRule type="containsText" priority="119" dxfId="1" operator="containsText" stopIfTrue="1" text="No significativo">
      <formula>NOT(ISERROR(SEARCH("No significativo",X28)))</formula>
    </cfRule>
  </conditionalFormatting>
  <conditionalFormatting sqref="X28">
    <cfRule type="containsText" priority="117" dxfId="1" operator="containsText" stopIfTrue="1" text="No significativo">
      <formula>NOT(ISERROR(SEARCH("No significativo",X28)))</formula>
    </cfRule>
    <cfRule type="containsText" priority="118" dxfId="0" operator="containsText" stopIfTrue="1" text="significativo">
      <formula>NOT(ISERROR(SEARCH("significativo",X28)))</formula>
    </cfRule>
  </conditionalFormatting>
  <conditionalFormatting sqref="X28">
    <cfRule type="containsText" priority="116" dxfId="0" operator="containsText" stopIfTrue="1" text="significativo">
      <formula>NOT(ISERROR(SEARCH("significativo",X28)))</formula>
    </cfRule>
  </conditionalFormatting>
  <conditionalFormatting sqref="X28">
    <cfRule type="containsText" priority="115" dxfId="1" operator="containsText" stopIfTrue="1" text="No significativo">
      <formula>NOT(ISERROR(SEARCH("No significativo",X28)))</formula>
    </cfRule>
  </conditionalFormatting>
  <conditionalFormatting sqref="X31">
    <cfRule type="containsText" priority="71" dxfId="1" operator="containsText" stopIfTrue="1" text="No significativo">
      <formula>NOT(ISERROR(SEARCH("No significativo",X31)))</formula>
    </cfRule>
  </conditionalFormatting>
  <conditionalFormatting sqref="V31 X31">
    <cfRule type="containsText" priority="73" dxfId="1" operator="containsText" stopIfTrue="1" text="No significativo">
      <formula>NOT(ISERROR(SEARCH("No significativo",V31)))</formula>
    </cfRule>
    <cfRule type="containsText" priority="74" dxfId="0" operator="containsText" stopIfTrue="1" text="significativo">
      <formula>NOT(ISERROR(SEARCH("significativo",V31)))</formula>
    </cfRule>
  </conditionalFormatting>
  <conditionalFormatting sqref="X31">
    <cfRule type="containsText" priority="72" dxfId="0" operator="containsText" stopIfTrue="1" text="significativo">
      <formula>NOT(ISERROR(SEARCH("significativo",X31)))</formula>
    </cfRule>
  </conditionalFormatting>
  <conditionalFormatting sqref="V32">
    <cfRule type="containsText" priority="65" dxfId="1" operator="containsText" stopIfTrue="1" text="No significativo">
      <formula>NOT(ISERROR(SEARCH("No significativo",V32)))</formula>
    </cfRule>
    <cfRule type="containsText" priority="66" dxfId="0" operator="containsText" stopIfTrue="1" text="significativo">
      <formula>NOT(ISERROR(SEARCH("significativo",V32)))</formula>
    </cfRule>
  </conditionalFormatting>
  <conditionalFormatting sqref="V32">
    <cfRule type="containsText" priority="64" dxfId="0" operator="containsText" stopIfTrue="1" text="significativo">
      <formula>NOT(ISERROR(SEARCH("significativo",V32)))</formula>
    </cfRule>
  </conditionalFormatting>
  <conditionalFormatting sqref="V32">
    <cfRule type="containsText" priority="63" dxfId="1" operator="containsText" stopIfTrue="1" text="No significativo">
      <formula>NOT(ISERROR(SEARCH("No significativo",V32)))</formula>
    </cfRule>
  </conditionalFormatting>
  <conditionalFormatting sqref="X32">
    <cfRule type="containsText" priority="61" dxfId="1" operator="containsText" stopIfTrue="1" text="No significativo">
      <formula>NOT(ISERROR(SEARCH("No significativo",X32)))</formula>
    </cfRule>
    <cfRule type="containsText" priority="62" dxfId="0" operator="containsText" stopIfTrue="1" text="significativo">
      <formula>NOT(ISERROR(SEARCH("significativo",X32)))</formula>
    </cfRule>
  </conditionalFormatting>
  <conditionalFormatting sqref="X32">
    <cfRule type="containsText" priority="60" dxfId="0" operator="containsText" stopIfTrue="1" text="significativo">
      <formula>NOT(ISERROR(SEARCH("significativo",X32)))</formula>
    </cfRule>
  </conditionalFormatting>
  <conditionalFormatting sqref="X32">
    <cfRule type="containsText" priority="59" dxfId="1" operator="containsText" stopIfTrue="1" text="No significativo">
      <formula>NOT(ISERROR(SEARCH("No significativo",X32)))</formula>
    </cfRule>
  </conditionalFormatting>
  <conditionalFormatting sqref="X32">
    <cfRule type="containsText" priority="57" dxfId="1" operator="containsText" stopIfTrue="1" text="No significativo">
      <formula>NOT(ISERROR(SEARCH("No significativo",X32)))</formula>
    </cfRule>
    <cfRule type="containsText" priority="58" dxfId="0" operator="containsText" stopIfTrue="1" text="significativo">
      <formula>NOT(ISERROR(SEARCH("significativo",X32)))</formula>
    </cfRule>
  </conditionalFormatting>
  <conditionalFormatting sqref="X32">
    <cfRule type="containsText" priority="56" dxfId="0" operator="containsText" stopIfTrue="1" text="significativo">
      <formula>NOT(ISERROR(SEARCH("significativo",X32)))</formula>
    </cfRule>
  </conditionalFormatting>
  <conditionalFormatting sqref="X32">
    <cfRule type="containsText" priority="55" dxfId="1" operator="containsText" stopIfTrue="1" text="No significativo">
      <formula>NOT(ISERROR(SEARCH("No significativo",X32)))</formula>
    </cfRule>
  </conditionalFormatting>
  <conditionalFormatting sqref="V33">
    <cfRule type="containsText" priority="37" dxfId="1" operator="containsText" stopIfTrue="1" text="No significativo">
      <formula>NOT(ISERROR(SEARCH("No significativo",V33)))</formula>
    </cfRule>
    <cfRule type="containsText" priority="38" dxfId="0" operator="containsText" stopIfTrue="1" text="significativo">
      <formula>NOT(ISERROR(SEARCH("significativo",V33)))</formula>
    </cfRule>
  </conditionalFormatting>
  <conditionalFormatting sqref="V33">
    <cfRule type="containsText" priority="36" dxfId="0" operator="containsText" stopIfTrue="1" text="significativo">
      <formula>NOT(ISERROR(SEARCH("significativo",V33)))</formula>
    </cfRule>
  </conditionalFormatting>
  <conditionalFormatting sqref="V33">
    <cfRule type="containsText" priority="35" dxfId="1" operator="containsText" stopIfTrue="1" text="No significativo">
      <formula>NOT(ISERROR(SEARCH("No significativo",V33)))</formula>
    </cfRule>
  </conditionalFormatting>
  <conditionalFormatting sqref="X49:X50 X36 X54 X41:X45">
    <cfRule type="containsText" priority="33" dxfId="1" operator="containsText" stopIfTrue="1" text="No significativo">
      <formula>NOT(ISERROR(SEARCH("No significativo",X36)))</formula>
    </cfRule>
    <cfRule type="containsText" priority="34" dxfId="0" operator="containsText" stopIfTrue="1" text="significativo">
      <formula>NOT(ISERROR(SEARCH("significativo",X36)))</formula>
    </cfRule>
  </conditionalFormatting>
  <conditionalFormatting sqref="X49 X36 X41:X45">
    <cfRule type="containsText" priority="32" dxfId="0" operator="containsText" stopIfTrue="1" text="significativo">
      <formula>NOT(ISERROR(SEARCH("significativo",X36)))</formula>
    </cfRule>
  </conditionalFormatting>
  <conditionalFormatting sqref="X49 X36 X41:X45">
    <cfRule type="containsText" priority="31" dxfId="1" operator="containsText" stopIfTrue="1" text="No significativo">
      <formula>NOT(ISERROR(SEARCH("No significativo",X36)))</formula>
    </cfRule>
  </conditionalFormatting>
  <conditionalFormatting sqref="X54">
    <cfRule type="containsText" priority="30" dxfId="0" operator="containsText" stopIfTrue="1" text="significativo">
      <formula>NOT(ISERROR(SEARCH("significativo",X54)))</formula>
    </cfRule>
  </conditionalFormatting>
  <conditionalFormatting sqref="X54">
    <cfRule type="containsText" priority="29" dxfId="1" operator="containsText" stopIfTrue="1" text="No significativo">
      <formula>NOT(ISERROR(SEARCH("No significativo",X54)))</formula>
    </cfRule>
  </conditionalFormatting>
  <conditionalFormatting sqref="X50">
    <cfRule type="containsText" priority="28" dxfId="0" operator="containsText" stopIfTrue="1" text="significativo">
      <formula>NOT(ISERROR(SEARCH("significativo",X50)))</formula>
    </cfRule>
  </conditionalFormatting>
  <conditionalFormatting sqref="X50">
    <cfRule type="containsText" priority="27" dxfId="1" operator="containsText" stopIfTrue="1" text="No significativo">
      <formula>NOT(ISERROR(SEARCH("No significativo",X50)))</formula>
    </cfRule>
  </conditionalFormatting>
  <conditionalFormatting sqref="X55">
    <cfRule type="containsText" priority="17" dxfId="1" operator="containsText" stopIfTrue="1" text="No significativo">
      <formula>NOT(ISERROR(SEARCH("No significativo",X55)))</formula>
    </cfRule>
  </conditionalFormatting>
  <conditionalFormatting sqref="X57">
    <cfRule type="containsText" priority="25" dxfId="1" operator="containsText" stopIfTrue="1" text="No significativo">
      <formula>NOT(ISERROR(SEARCH("No significativo",X57)))</formula>
    </cfRule>
    <cfRule type="containsText" priority="26" dxfId="0" operator="containsText" stopIfTrue="1" text="significativo">
      <formula>NOT(ISERROR(SEARCH("significativo",X57)))</formula>
    </cfRule>
  </conditionalFormatting>
  <conditionalFormatting sqref="X57">
    <cfRule type="containsText" priority="24" dxfId="0" operator="containsText" stopIfTrue="1" text="significativo">
      <formula>NOT(ISERROR(SEARCH("significativo",X57)))</formula>
    </cfRule>
  </conditionalFormatting>
  <conditionalFormatting sqref="X57">
    <cfRule type="containsText" priority="23" dxfId="1" operator="containsText" stopIfTrue="1" text="No significativo">
      <formula>NOT(ISERROR(SEARCH("No significativo",X57)))</formula>
    </cfRule>
  </conditionalFormatting>
  <conditionalFormatting sqref="X54">
    <cfRule type="containsText" priority="22" dxfId="0" operator="containsText" stopIfTrue="1" text="significativo">
      <formula>NOT(ISERROR(SEARCH("significativo",X54)))</formula>
    </cfRule>
  </conditionalFormatting>
  <conditionalFormatting sqref="X54">
    <cfRule type="containsText" priority="21" dxfId="1" operator="containsText" stopIfTrue="1" text="No significativo">
      <formula>NOT(ISERROR(SEARCH("No significativo",X54)))</formula>
    </cfRule>
  </conditionalFormatting>
  <conditionalFormatting sqref="X55">
    <cfRule type="containsText" priority="19" dxfId="1" operator="containsText" stopIfTrue="1" text="No significativo">
      <formula>NOT(ISERROR(SEARCH("No significativo",X55)))</formula>
    </cfRule>
    <cfRule type="containsText" priority="20" dxfId="0" operator="containsText" stopIfTrue="1" text="significativo">
      <formula>NOT(ISERROR(SEARCH("significativo",X55)))</formula>
    </cfRule>
  </conditionalFormatting>
  <conditionalFormatting sqref="X55">
    <cfRule type="containsText" priority="18" dxfId="0" operator="containsText" stopIfTrue="1" text="significativo">
      <formula>NOT(ISERROR(SEARCH("significativo",X55)))</formula>
    </cfRule>
  </conditionalFormatting>
  <conditionalFormatting sqref="X51">
    <cfRule type="containsText" priority="15" dxfId="1" operator="containsText" stopIfTrue="1" text="No significativo">
      <formula>NOT(ISERROR(SEARCH("No significativo",X51)))</formula>
    </cfRule>
    <cfRule type="containsText" priority="16" dxfId="0" operator="containsText" stopIfTrue="1" text="significativo">
      <formula>NOT(ISERROR(SEARCH("significativo",X51)))</formula>
    </cfRule>
  </conditionalFormatting>
  <conditionalFormatting sqref="X51">
    <cfRule type="containsText" priority="14" dxfId="0" operator="containsText" stopIfTrue="1" text="significativo">
      <formula>NOT(ISERROR(SEARCH("significativo",X51)))</formula>
    </cfRule>
  </conditionalFormatting>
  <conditionalFormatting sqref="X51">
    <cfRule type="containsText" priority="13" dxfId="1" operator="containsText" stopIfTrue="1" text="No significativo">
      <formula>NOT(ISERROR(SEARCH("No significativo",X51)))</formula>
    </cfRule>
  </conditionalFormatting>
  <conditionalFormatting sqref="X52">
    <cfRule type="containsText" priority="11" dxfId="1" operator="containsText" stopIfTrue="1" text="No significativo">
      <formula>NOT(ISERROR(SEARCH("No significativo",X52)))</formula>
    </cfRule>
    <cfRule type="containsText" priority="12" dxfId="0" operator="containsText" stopIfTrue="1" text="significativo">
      <formula>NOT(ISERROR(SEARCH("significativo",X52)))</formula>
    </cfRule>
  </conditionalFormatting>
  <conditionalFormatting sqref="X52">
    <cfRule type="containsText" priority="10" dxfId="0" operator="containsText" stopIfTrue="1" text="significativo">
      <formula>NOT(ISERROR(SEARCH("significativo",X52)))</formula>
    </cfRule>
  </conditionalFormatting>
  <conditionalFormatting sqref="X52">
    <cfRule type="containsText" priority="9" dxfId="1" operator="containsText" stopIfTrue="1" text="No significativo">
      <formula>NOT(ISERROR(SEARCH("No significativo",X52)))</formula>
    </cfRule>
  </conditionalFormatting>
  <conditionalFormatting sqref="W15 W17 W19 W25 W27 W29 W36 W39 W42 W45 W48 W51 W54 W57">
    <cfRule type="containsText" priority="7" dxfId="1" operator="containsText" stopIfTrue="1" text="No significativo">
      <formula>NOT(ISERROR(SEARCH("No significativo",W15)))</formula>
    </cfRule>
    <cfRule type="containsText" priority="8" dxfId="0" operator="containsText" stopIfTrue="1" text="significativo">
      <formula>NOT(ISERROR(SEARCH("significativo",W15)))</formula>
    </cfRule>
  </conditionalFormatting>
  <conditionalFormatting sqref="W12:W14">
    <cfRule type="containsText" priority="5" dxfId="1" operator="containsText" stopIfTrue="1" text="No significativo">
      <formula>NOT(ISERROR(SEARCH("No significativo",W12)))</formula>
    </cfRule>
    <cfRule type="containsText" priority="6" dxfId="0" operator="containsText" stopIfTrue="1" text="significativo">
      <formula>NOT(ISERROR(SEARCH("significativo",W12)))</formula>
    </cfRule>
  </conditionalFormatting>
  <conditionalFormatting sqref="V12:V14">
    <cfRule type="containsText" priority="3" dxfId="1" operator="containsText" stopIfTrue="1" text="No significativo">
      <formula>NOT(ISERROR(SEARCH("No significativo",V12)))</formula>
    </cfRule>
    <cfRule type="containsText" priority="4" dxfId="0" operator="containsText" stopIfTrue="1" text="significativo">
      <formula>NOT(ISERROR(SEARCH("significativo",V12)))</formula>
    </cfRule>
  </conditionalFormatting>
  <conditionalFormatting sqref="V12:V14">
    <cfRule type="containsText" priority="2" dxfId="0" operator="containsText" stopIfTrue="1" text="significativo">
      <formula>NOT(ISERROR(SEARCH("significativo",V12)))</formula>
    </cfRule>
  </conditionalFormatting>
  <conditionalFormatting sqref="V12:V14">
    <cfRule type="containsText" priority="1" dxfId="1" operator="containsText" stopIfTrue="1" text="No significativo">
      <formula>NOT(ISERROR(SEARCH("No significativo",V12)))</formula>
    </cfRule>
  </conditionalFormatting>
  <dataValidations count="37">
    <dataValidation type="list" allowBlank="1" showInputMessage="1" showErrorMessage="1" sqref="A11:A14">
      <formula1>$A$78:$A$96</formula1>
    </dataValidation>
    <dataValidation type="list" allowBlank="1" showInputMessage="1" showErrorMessage="1" sqref="K12:K14">
      <formula1>$J$192:$J$204</formula1>
    </dataValidation>
    <dataValidation type="list" allowBlank="1" showInputMessage="1" showErrorMessage="1" sqref="M13:M14">
      <formula1>$M$182:$M$197</formula1>
    </dataValidation>
    <dataValidation type="list" allowBlank="1" showInputMessage="1" showErrorMessage="1" sqref="M12">
      <formula1>$M$181:$M$196</formula1>
    </dataValidation>
    <dataValidation type="list" allowBlank="1" showInputMessage="1" showErrorMessage="1" sqref="I12:I13">
      <formula1>$F$192:$F$210</formula1>
    </dataValidation>
    <dataValidation type="list" allowBlank="1" showInputMessage="1" showErrorMessage="1" sqref="A48 A36 A46">
      <formula1>$A$127:$A$150</formula1>
    </dataValidation>
    <dataValidation type="list" allowBlank="1" showInputMessage="1" showErrorMessage="1" sqref="M48:M56 M36:M45">
      <formula1>$M$127:$M$135</formula1>
    </dataValidation>
    <dataValidation type="list" allowBlank="1" showInputMessage="1" showErrorMessage="1" sqref="M46:M47">
      <formula1>$M$79:$M$87</formula1>
    </dataValidation>
    <dataValidation type="list" allowBlank="1" showInputMessage="1" showErrorMessage="1" sqref="M57">
      <formula1>$M$119:$M$132</formula1>
    </dataValidation>
    <dataValidation type="list" allowBlank="1" showInputMessage="1" showErrorMessage="1" sqref="M35 M58:M60">
      <formula1>$M$87:$M$95</formula1>
    </dataValidation>
    <dataValidation type="list" allowBlank="1" showInputMessage="1" showErrorMessage="1" sqref="K35 K58:K60">
      <formula1>$J$87:$J$98</formula1>
    </dataValidation>
    <dataValidation type="list" allowBlank="1" showInputMessage="1" showErrorMessage="1" sqref="I35 I58:I60">
      <formula1>$F$87:$F$99</formula1>
    </dataValidation>
    <dataValidation type="list" allowBlank="1" showInputMessage="1" showErrorMessage="1" sqref="M11 M15">
      <formula1>$M$92:$M$100</formula1>
    </dataValidation>
    <dataValidation type="list" allowBlank="1" showInputMessage="1" showErrorMessage="1" sqref="I11 I15">
      <formula1>$F$92:$F$110</formula1>
    </dataValidation>
    <dataValidation type="list" allowBlank="1" showInputMessage="1" showErrorMessage="1" sqref="K11 K15">
      <formula1>$J$92:$J$105</formula1>
    </dataValidation>
    <dataValidation type="list" allowBlank="1" showInputMessage="1" showErrorMessage="1" sqref="A15">
      <formula1>$A$92:$A$115</formula1>
    </dataValidation>
    <dataValidation type="list" allowBlank="1" showInputMessage="1" showErrorMessage="1" sqref="M30">
      <formula1>$M$213:$M$226</formula1>
    </dataValidation>
    <dataValidation type="list" allowBlank="1" showInputMessage="1" showErrorMessage="1" sqref="I30">
      <formula1>$F$225:$F$243</formula1>
    </dataValidation>
    <dataValidation type="list" allowBlank="1" showInputMessage="1" showErrorMessage="1" sqref="K32 K30 K27:K28">
      <formula1>$J$112:$J$124</formula1>
    </dataValidation>
    <dataValidation type="list" allowBlank="1" showInputMessage="1" showErrorMessage="1" sqref="M27">
      <formula1>$M$107:$M$117</formula1>
    </dataValidation>
    <dataValidation type="list" allowBlank="1" showInputMessage="1" showErrorMessage="1" sqref="M21 M28 M32">
      <formula1>$M$112:$M$120</formula1>
    </dataValidation>
    <dataValidation type="list" allowBlank="1" showInputMessage="1" showErrorMessage="1" sqref="I16:I22 I31:I32 I24:I28">
      <formula1>$F$112:$F$130</formula1>
    </dataValidation>
    <dataValidation errorStyle="information" allowBlank="1" showInputMessage="1" showErrorMessage="1" sqref="B8 B11 B43 B46 B48"/>
    <dataValidation type="list" allowBlank="1" showInputMessage="1" showErrorMessage="1" sqref="K34 K61 I34 I61">
      <formula1>'IAEIA MOCOA'!#REF!</formula1>
    </dataValidation>
    <dataValidation type="list" allowBlank="1" showInputMessage="1" showErrorMessage="1" sqref="M34 M61">
      <formula1>'IAEIA MOCOA'!#REF!</formula1>
    </dataValidation>
    <dataValidation type="list" allowBlank="1" showInputMessage="1" showErrorMessage="1" sqref="I33">
      <formula1>$F$73:$F$85</formula1>
    </dataValidation>
    <dataValidation type="list" allowBlank="1" showInputMessage="1" showErrorMessage="1" sqref="K33">
      <formula1>$J$73:$J$84</formula1>
    </dataValidation>
    <dataValidation type="list" allowBlank="1" showInputMessage="1" showErrorMessage="1" sqref="M33">
      <formula1>$M$73:$M$81</formula1>
    </dataValidation>
    <dataValidation type="list" allowBlank="1" showInputMessage="1" showErrorMessage="1" sqref="I29 I23">
      <formula1>$F$77:$F$89</formula1>
    </dataValidation>
    <dataValidation type="list" allowBlank="1" showInputMessage="1" showErrorMessage="1" sqref="K16:K26 K31 K29">
      <formula1>$J$77:$J$88</formula1>
    </dataValidation>
    <dataValidation type="list" allowBlank="1" showInputMessage="1" showErrorMessage="1" sqref="M22:M26 M29 M31 M16:M20">
      <formula1>$M$77:$M$85</formula1>
    </dataValidation>
    <dataValidation type="list" allowBlank="1" showInputMessage="1" showErrorMessage="1" sqref="K36:K57">
      <formula1>$J$127:$J$139</formula1>
    </dataValidation>
    <dataValidation type="list" allowBlank="1" showInputMessage="1" showErrorMessage="1" sqref="I36:I57">
      <formula1>$F$127:$F$145</formula1>
    </dataValidation>
    <dataValidation type="list" allowBlank="1" showInputMessage="1" showErrorMessage="1" sqref="O11:Q61 T11:T61">
      <formula1>"Baja,Media,Alta"</formula1>
    </dataValidation>
    <dataValidation type="list" allowBlank="1" showInputMessage="1" showErrorMessage="1" sqref="R11:R61">
      <formula1>"Puntual,Local,Regional"</formula1>
    </dataValidation>
    <dataValidation type="list" allowBlank="1" showInputMessage="1" showErrorMessage="1" sqref="S11:S61">
      <formula1>"Reversible,Recuperable,Irrecuperable"</formula1>
    </dataValidation>
    <dataValidation type="list" allowBlank="1" showInputMessage="1" showErrorMessage="1" sqref="N11:N61">
      <formula1>"+,-"</formula1>
    </dataValidation>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AC98"/>
  <sheetViews>
    <sheetView zoomScale="60" zoomScaleNormal="60" zoomScalePageLayoutView="0" workbookViewId="0" topLeftCell="M1">
      <selection activeCell="W11" sqref="W11:W59"/>
    </sheetView>
  </sheetViews>
  <sheetFormatPr defaultColWidth="11.421875" defaultRowHeight="15"/>
  <cols>
    <col min="1" max="4" width="46.00390625" style="25" customWidth="1"/>
    <col min="5" max="5" width="58.57421875" style="25" customWidth="1"/>
    <col min="6" max="6" width="12.421875" style="38" customWidth="1"/>
    <col min="7" max="7" width="14.28125" style="38" customWidth="1"/>
    <col min="8" max="8" width="13.140625" style="38" customWidth="1"/>
    <col min="9" max="9" width="30.28125" style="25" customWidth="1"/>
    <col min="10" max="10" width="66.57421875" style="25" customWidth="1"/>
    <col min="11" max="11" width="28.28125" style="25" customWidth="1"/>
    <col min="12" max="12" width="49.28125" style="25" customWidth="1"/>
    <col min="13" max="13" width="30.140625" style="25" bestFit="1" customWidth="1"/>
    <col min="14" max="14" width="22.00390625" style="25" bestFit="1" customWidth="1"/>
    <col min="15" max="21" width="7.28125" style="25" bestFit="1" customWidth="1"/>
    <col min="22" max="23" width="21.7109375" style="25" customWidth="1"/>
    <col min="24" max="24" width="89.8515625" style="25" customWidth="1"/>
    <col min="25" max="25" width="61.140625" style="25" customWidth="1"/>
    <col min="26" max="26" width="66.140625" style="25" customWidth="1"/>
    <col min="27" max="16384" width="11.421875" style="25" customWidth="1"/>
  </cols>
  <sheetData>
    <row r="1" spans="1:29" ht="105" customHeight="1">
      <c r="A1" s="306"/>
      <c r="B1" s="307"/>
      <c r="C1" s="307"/>
      <c r="D1" s="307"/>
      <c r="E1" s="308"/>
      <c r="F1" s="317" t="s">
        <v>119</v>
      </c>
      <c r="G1" s="318"/>
      <c r="H1" s="318"/>
      <c r="I1" s="318"/>
      <c r="J1" s="318"/>
      <c r="K1" s="318"/>
      <c r="L1" s="318"/>
      <c r="M1" s="318"/>
      <c r="N1" s="318"/>
      <c r="O1" s="318"/>
      <c r="P1" s="318"/>
      <c r="Q1" s="318"/>
      <c r="R1" s="318"/>
      <c r="S1" s="318"/>
      <c r="T1" s="318"/>
      <c r="U1" s="318"/>
      <c r="V1" s="318"/>
      <c r="W1" s="318"/>
      <c r="X1" s="319"/>
      <c r="Y1" s="323" t="s">
        <v>117</v>
      </c>
      <c r="Z1" s="315" t="s">
        <v>127</v>
      </c>
      <c r="AA1" s="19"/>
      <c r="AB1" s="19"/>
      <c r="AC1" s="19"/>
    </row>
    <row r="2" spans="1:29" ht="56.25" customHeight="1" thickBot="1">
      <c r="A2" s="309"/>
      <c r="B2" s="310"/>
      <c r="C2" s="310"/>
      <c r="D2" s="310"/>
      <c r="E2" s="311"/>
      <c r="F2" s="299" t="s">
        <v>18</v>
      </c>
      <c r="G2" s="300"/>
      <c r="H2" s="300"/>
      <c r="I2" s="300"/>
      <c r="J2" s="300"/>
      <c r="K2" s="300"/>
      <c r="L2" s="300"/>
      <c r="M2" s="300"/>
      <c r="N2" s="300"/>
      <c r="O2" s="300"/>
      <c r="P2" s="300"/>
      <c r="Q2" s="300"/>
      <c r="R2" s="300"/>
      <c r="S2" s="300"/>
      <c r="T2" s="300"/>
      <c r="U2" s="300"/>
      <c r="V2" s="300"/>
      <c r="W2" s="300"/>
      <c r="X2" s="301"/>
      <c r="Y2" s="258"/>
      <c r="Z2" s="316"/>
      <c r="AA2" s="338"/>
      <c r="AB2" s="339"/>
      <c r="AC2" s="19"/>
    </row>
    <row r="3" spans="1:29" ht="58.5" customHeight="1">
      <c r="A3" s="320" t="s">
        <v>21</v>
      </c>
      <c r="B3" s="320"/>
      <c r="C3" s="320"/>
      <c r="D3" s="320"/>
      <c r="E3" s="340">
        <v>44362</v>
      </c>
      <c r="F3" s="341"/>
      <c r="G3" s="341"/>
      <c r="H3" s="342"/>
      <c r="I3" s="312" t="s">
        <v>118</v>
      </c>
      <c r="J3" s="324" t="s">
        <v>577</v>
      </c>
      <c r="K3" s="325"/>
      <c r="L3" s="325"/>
      <c r="M3" s="325"/>
      <c r="N3" s="325"/>
      <c r="O3" s="325"/>
      <c r="P3" s="325"/>
      <c r="Q3" s="325"/>
      <c r="R3" s="325"/>
      <c r="S3" s="325"/>
      <c r="T3" s="325"/>
      <c r="U3" s="325"/>
      <c r="V3" s="325"/>
      <c r="W3" s="325"/>
      <c r="X3" s="325"/>
      <c r="Y3" s="325"/>
      <c r="Z3" s="326"/>
      <c r="AA3" s="6"/>
      <c r="AB3" s="198"/>
      <c r="AC3" s="19"/>
    </row>
    <row r="4" spans="1:29" ht="48.75" customHeight="1">
      <c r="A4" s="320" t="s">
        <v>19</v>
      </c>
      <c r="B4" s="320"/>
      <c r="C4" s="320"/>
      <c r="D4" s="320"/>
      <c r="E4" s="343">
        <v>44602</v>
      </c>
      <c r="F4" s="344"/>
      <c r="G4" s="344"/>
      <c r="H4" s="345"/>
      <c r="I4" s="313"/>
      <c r="J4" s="327"/>
      <c r="K4" s="328"/>
      <c r="L4" s="328"/>
      <c r="M4" s="328"/>
      <c r="N4" s="328"/>
      <c r="O4" s="328"/>
      <c r="P4" s="328"/>
      <c r="Q4" s="328"/>
      <c r="R4" s="328"/>
      <c r="S4" s="328"/>
      <c r="T4" s="328"/>
      <c r="U4" s="328"/>
      <c r="V4" s="328"/>
      <c r="W4" s="328"/>
      <c r="X4" s="328"/>
      <c r="Y4" s="328"/>
      <c r="Z4" s="329"/>
      <c r="AA4" s="6"/>
      <c r="AB4" s="198"/>
      <c r="AC4" s="19"/>
    </row>
    <row r="5" spans="1:29" ht="56.25" customHeight="1" thickBot="1">
      <c r="A5" s="320" t="s">
        <v>20</v>
      </c>
      <c r="B5" s="320"/>
      <c r="C5" s="320"/>
      <c r="D5" s="320"/>
      <c r="E5" s="346" t="s">
        <v>560</v>
      </c>
      <c r="F5" s="346"/>
      <c r="G5" s="346"/>
      <c r="H5" s="347"/>
      <c r="I5" s="314"/>
      <c r="J5" s="330"/>
      <c r="K5" s="331"/>
      <c r="L5" s="331"/>
      <c r="M5" s="331"/>
      <c r="N5" s="331"/>
      <c r="O5" s="331"/>
      <c r="P5" s="331"/>
      <c r="Q5" s="331"/>
      <c r="R5" s="331"/>
      <c r="S5" s="331"/>
      <c r="T5" s="331"/>
      <c r="U5" s="331"/>
      <c r="V5" s="331"/>
      <c r="W5" s="331"/>
      <c r="X5" s="331"/>
      <c r="Y5" s="331"/>
      <c r="Z5" s="332"/>
      <c r="AA5" s="6"/>
      <c r="AB5" s="198"/>
      <c r="AC5" s="19"/>
    </row>
    <row r="6" spans="1:29" ht="28.5" customHeight="1">
      <c r="A6" s="348" t="s">
        <v>128</v>
      </c>
      <c r="B6" s="41"/>
      <c r="C6" s="41"/>
      <c r="D6" s="41"/>
      <c r="E6" s="302" t="s">
        <v>563</v>
      </c>
      <c r="F6" s="303"/>
      <c r="G6" s="303"/>
      <c r="H6" s="303"/>
      <c r="I6" s="303"/>
      <c r="J6" s="303"/>
      <c r="K6" s="303"/>
      <c r="L6" s="303"/>
      <c r="M6" s="303"/>
      <c r="N6" s="303"/>
      <c r="O6" s="303"/>
      <c r="P6" s="303"/>
      <c r="Q6" s="303"/>
      <c r="R6" s="303"/>
      <c r="S6" s="303"/>
      <c r="T6" s="303"/>
      <c r="U6" s="303"/>
      <c r="V6" s="303"/>
      <c r="W6" s="303"/>
      <c r="X6" s="303"/>
      <c r="Y6" s="303"/>
      <c r="Z6" s="303"/>
      <c r="AA6" s="338"/>
      <c r="AB6" s="339"/>
      <c r="AC6" s="19"/>
    </row>
    <row r="7" spans="1:29" ht="30.75" customHeight="1" thickBot="1">
      <c r="A7" s="349"/>
      <c r="B7" s="41"/>
      <c r="C7" s="41"/>
      <c r="D7" s="41"/>
      <c r="E7" s="302"/>
      <c r="F7" s="303"/>
      <c r="G7" s="303"/>
      <c r="H7" s="303"/>
      <c r="I7" s="303"/>
      <c r="J7" s="303"/>
      <c r="K7" s="303"/>
      <c r="L7" s="303"/>
      <c r="M7" s="303"/>
      <c r="N7" s="303"/>
      <c r="O7" s="303"/>
      <c r="P7" s="303"/>
      <c r="Q7" s="303"/>
      <c r="R7" s="303"/>
      <c r="S7" s="303"/>
      <c r="T7" s="303"/>
      <c r="U7" s="303"/>
      <c r="V7" s="303"/>
      <c r="W7" s="303"/>
      <c r="X7" s="303"/>
      <c r="Y7" s="303"/>
      <c r="Z7" s="303"/>
      <c r="AA7" s="6"/>
      <c r="AB7" s="198"/>
      <c r="AC7" s="19"/>
    </row>
    <row r="8" spans="1:29" ht="27" customHeight="1">
      <c r="A8" s="337" t="s">
        <v>129</v>
      </c>
      <c r="B8" s="337" t="s">
        <v>180</v>
      </c>
      <c r="C8" s="337" t="s">
        <v>181</v>
      </c>
      <c r="D8" s="337" t="s">
        <v>173</v>
      </c>
      <c r="E8" s="294" t="s">
        <v>0</v>
      </c>
      <c r="F8" s="294" t="s">
        <v>22</v>
      </c>
      <c r="G8" s="294"/>
      <c r="H8" s="294"/>
      <c r="I8" s="304" t="s">
        <v>27</v>
      </c>
      <c r="J8" s="304"/>
      <c r="K8" s="294" t="s">
        <v>29</v>
      </c>
      <c r="L8" s="294"/>
      <c r="M8" s="294"/>
      <c r="N8" s="294" t="s">
        <v>30</v>
      </c>
      <c r="O8" s="294"/>
      <c r="P8" s="294"/>
      <c r="Q8" s="294"/>
      <c r="R8" s="294"/>
      <c r="S8" s="294"/>
      <c r="T8" s="294"/>
      <c r="U8" s="294"/>
      <c r="V8" s="294"/>
      <c r="W8" s="333" t="s">
        <v>133</v>
      </c>
      <c r="X8" s="334"/>
      <c r="Y8" s="292" t="s">
        <v>5</v>
      </c>
      <c r="Z8" s="321" t="s">
        <v>3</v>
      </c>
      <c r="AA8" s="19"/>
      <c r="AB8" s="19"/>
      <c r="AC8" s="19"/>
    </row>
    <row r="9" spans="1:26" ht="21.75" customHeight="1">
      <c r="A9" s="337"/>
      <c r="B9" s="337"/>
      <c r="C9" s="337"/>
      <c r="D9" s="337"/>
      <c r="E9" s="293"/>
      <c r="F9" s="293"/>
      <c r="G9" s="293"/>
      <c r="H9" s="293"/>
      <c r="I9" s="305"/>
      <c r="J9" s="305"/>
      <c r="K9" s="293"/>
      <c r="L9" s="293"/>
      <c r="M9" s="293"/>
      <c r="N9" s="293"/>
      <c r="O9" s="293"/>
      <c r="P9" s="293"/>
      <c r="Q9" s="293"/>
      <c r="R9" s="293"/>
      <c r="S9" s="293"/>
      <c r="T9" s="293"/>
      <c r="U9" s="293"/>
      <c r="V9" s="293"/>
      <c r="W9" s="335"/>
      <c r="X9" s="336"/>
      <c r="Y9" s="293"/>
      <c r="Z9" s="322"/>
    </row>
    <row r="10" spans="1:26" ht="159.75" customHeight="1">
      <c r="A10" s="294"/>
      <c r="B10" s="294"/>
      <c r="C10" s="294"/>
      <c r="D10" s="294"/>
      <c r="E10" s="293"/>
      <c r="F10" s="192" t="s">
        <v>23</v>
      </c>
      <c r="G10" s="192" t="s">
        <v>24</v>
      </c>
      <c r="H10" s="192" t="s">
        <v>25</v>
      </c>
      <c r="I10" s="192" t="s">
        <v>27</v>
      </c>
      <c r="J10" s="192" t="s">
        <v>4</v>
      </c>
      <c r="K10" s="192" t="s">
        <v>79</v>
      </c>
      <c r="L10" s="192" t="s">
        <v>28</v>
      </c>
      <c r="M10" s="192" t="s">
        <v>26</v>
      </c>
      <c r="N10" s="192" t="s">
        <v>1</v>
      </c>
      <c r="O10" s="43" t="s">
        <v>32</v>
      </c>
      <c r="P10" s="43" t="s">
        <v>31</v>
      </c>
      <c r="Q10" s="43" t="s">
        <v>33</v>
      </c>
      <c r="R10" s="43" t="s">
        <v>34</v>
      </c>
      <c r="S10" s="43" t="s">
        <v>35</v>
      </c>
      <c r="T10" s="43" t="s">
        <v>36</v>
      </c>
      <c r="U10" s="43" t="s">
        <v>17</v>
      </c>
      <c r="V10" s="192" t="s">
        <v>2</v>
      </c>
      <c r="W10" s="192" t="s">
        <v>134</v>
      </c>
      <c r="X10" s="192" t="s">
        <v>133</v>
      </c>
      <c r="Y10" s="293"/>
      <c r="Z10" s="322"/>
    </row>
    <row r="11" spans="1:26" ht="162">
      <c r="A11" s="258" t="s">
        <v>38</v>
      </c>
      <c r="B11" s="267" t="s">
        <v>242</v>
      </c>
      <c r="C11" s="353" t="s">
        <v>392</v>
      </c>
      <c r="D11" s="44" t="s">
        <v>231</v>
      </c>
      <c r="E11" s="17" t="s">
        <v>169</v>
      </c>
      <c r="F11" s="39" t="s">
        <v>110</v>
      </c>
      <c r="G11" s="39"/>
      <c r="H11" s="39"/>
      <c r="I11" s="17" t="s">
        <v>154</v>
      </c>
      <c r="J11" s="27" t="s">
        <v>243</v>
      </c>
      <c r="K11" s="17" t="s">
        <v>155</v>
      </c>
      <c r="L11" s="17" t="s">
        <v>156</v>
      </c>
      <c r="M11" s="17" t="s">
        <v>78</v>
      </c>
      <c r="N11" s="45" t="s">
        <v>157</v>
      </c>
      <c r="O11" s="46" t="s">
        <v>8</v>
      </c>
      <c r="P11" s="46" t="s">
        <v>8</v>
      </c>
      <c r="Q11" s="46" t="s">
        <v>8</v>
      </c>
      <c r="R11" s="46" t="s">
        <v>14</v>
      </c>
      <c r="S11" s="46" t="s">
        <v>12</v>
      </c>
      <c r="T11" s="46" t="s">
        <v>8</v>
      </c>
      <c r="U11" s="59">
        <f aca="true" t="shared" si="0" ref="U11:U33">VLOOKUP($O11,PROBABILIDAD,2,FALSE)+VLOOKUP($P11,DURACION,2,FALSE)+VLOOKUP($Q11,MAGNITUD,2,FALSE)+VLOOKUP($R11,IINFLUENCIA,2,FALSE)+VLOOKUP($S11,RECUPERABILIDAD,2,FALSE)+VLOOKUP($T11,IIMPORTANCIA,2,0)</f>
        <v>60</v>
      </c>
      <c r="V11" s="48" t="str">
        <f aca="true" t="shared" si="1" ref="V11:V33">VLOOKUP($U11,Significancia,2,FALSE)</f>
        <v>Significativo</v>
      </c>
      <c r="W11" s="49">
        <v>44370</v>
      </c>
      <c r="X11" s="17" t="s">
        <v>244</v>
      </c>
      <c r="Y11" s="17" t="s">
        <v>158</v>
      </c>
      <c r="Z11" s="17" t="s">
        <v>178</v>
      </c>
    </row>
    <row r="12" spans="1:26" ht="90">
      <c r="A12" s="259"/>
      <c r="B12" s="268"/>
      <c r="C12" s="353"/>
      <c r="D12" s="261" t="s">
        <v>292</v>
      </c>
      <c r="E12" s="264" t="s">
        <v>543</v>
      </c>
      <c r="F12" s="76"/>
      <c r="G12" s="76"/>
      <c r="H12" s="76" t="s">
        <v>110</v>
      </c>
      <c r="I12" s="77" t="s">
        <v>61</v>
      </c>
      <c r="J12" s="85" t="s">
        <v>544</v>
      </c>
      <c r="K12" s="78" t="s">
        <v>65</v>
      </c>
      <c r="L12" s="78" t="s">
        <v>545</v>
      </c>
      <c r="M12" s="78" t="s">
        <v>73</v>
      </c>
      <c r="N12" s="189" t="s">
        <v>81</v>
      </c>
      <c r="O12" s="80" t="s">
        <v>8</v>
      </c>
      <c r="P12" s="80" t="s">
        <v>7</v>
      </c>
      <c r="Q12" s="80" t="s">
        <v>7</v>
      </c>
      <c r="R12" s="80" t="s">
        <v>9</v>
      </c>
      <c r="S12" s="80" t="s">
        <v>15</v>
      </c>
      <c r="T12" s="80" t="s">
        <v>8</v>
      </c>
      <c r="U12" s="185">
        <f>VLOOKUP($O12,PROBABILIDAD,2,FALSE)+VLOOKUP($P12,DURACION,2,FALSE)+VLOOKUP($Q12,magn,2,FALSE)+VLOOKUP($R12,inf,2,FALSE)+VLOOKUP($S12,recu,2,FALSE)+VLOOKUP($T12,impor,2,0)</f>
        <v>32</v>
      </c>
      <c r="V12" s="186" t="str">
        <f>VLOOKUP($U12,Significancia,2,FALSE)</f>
        <v>Significativo</v>
      </c>
      <c r="W12" s="49">
        <v>44370</v>
      </c>
      <c r="X12" s="81" t="s">
        <v>546</v>
      </c>
      <c r="Y12" s="81" t="s">
        <v>547</v>
      </c>
      <c r="Z12" s="188" t="s">
        <v>548</v>
      </c>
    </row>
    <row r="13" spans="1:26" ht="120">
      <c r="A13" s="259"/>
      <c r="B13" s="268"/>
      <c r="C13" s="353"/>
      <c r="D13" s="262"/>
      <c r="E13" s="265"/>
      <c r="F13" s="76"/>
      <c r="G13" s="76"/>
      <c r="H13" s="76" t="s">
        <v>110</v>
      </c>
      <c r="I13" s="264" t="s">
        <v>59</v>
      </c>
      <c r="J13" s="85" t="s">
        <v>549</v>
      </c>
      <c r="K13" s="78" t="s">
        <v>66</v>
      </c>
      <c r="L13" s="78" t="s">
        <v>550</v>
      </c>
      <c r="M13" s="78" t="s">
        <v>75</v>
      </c>
      <c r="N13" s="189" t="s">
        <v>81</v>
      </c>
      <c r="O13" s="80" t="s">
        <v>8</v>
      </c>
      <c r="P13" s="80" t="s">
        <v>7</v>
      </c>
      <c r="Q13" s="80" t="s">
        <v>7</v>
      </c>
      <c r="R13" s="80" t="s">
        <v>9</v>
      </c>
      <c r="S13" s="80" t="s">
        <v>15</v>
      </c>
      <c r="T13" s="80" t="s">
        <v>8</v>
      </c>
      <c r="U13" s="185">
        <f>VLOOKUP($O13,PROBABILIDAD,2,FALSE)+VLOOKUP($P13,DURACION,2,FALSE)+VLOOKUP($Q13,magn,2,FALSE)+VLOOKUP($R13,inf,2,FALSE)+VLOOKUP($S13,recu,2,FALSE)+VLOOKUP($T13,impor,2,0)</f>
        <v>32</v>
      </c>
      <c r="V13" s="186" t="str">
        <f>VLOOKUP($U13,Significancia,2,FALSE)</f>
        <v>Significativo</v>
      </c>
      <c r="W13" s="49">
        <v>44370</v>
      </c>
      <c r="X13" s="81" t="s">
        <v>551</v>
      </c>
      <c r="Y13" s="81" t="s">
        <v>552</v>
      </c>
      <c r="Z13" s="188" t="s">
        <v>553</v>
      </c>
    </row>
    <row r="14" spans="1:26" ht="120">
      <c r="A14" s="260"/>
      <c r="B14" s="268"/>
      <c r="C14" s="353"/>
      <c r="D14" s="263"/>
      <c r="E14" s="266"/>
      <c r="F14" s="76"/>
      <c r="G14" s="76"/>
      <c r="H14" s="76" t="s">
        <v>110</v>
      </c>
      <c r="I14" s="265"/>
      <c r="J14" s="85" t="s">
        <v>554</v>
      </c>
      <c r="K14" s="78" t="s">
        <v>66</v>
      </c>
      <c r="L14" s="78" t="s">
        <v>555</v>
      </c>
      <c r="M14" s="78" t="s">
        <v>75</v>
      </c>
      <c r="N14" s="189" t="s">
        <v>81</v>
      </c>
      <c r="O14" s="80" t="s">
        <v>8</v>
      </c>
      <c r="P14" s="80" t="s">
        <v>7</v>
      </c>
      <c r="Q14" s="80" t="s">
        <v>7</v>
      </c>
      <c r="R14" s="80" t="s">
        <v>9</v>
      </c>
      <c r="S14" s="80" t="s">
        <v>15</v>
      </c>
      <c r="T14" s="80" t="s">
        <v>8</v>
      </c>
      <c r="U14" s="185">
        <f>VLOOKUP($O14,PROBABILIDAD,2,FALSE)+VLOOKUP($P14,DURACION,2,FALSE)+VLOOKUP($Q14,magn,2,FALSE)+VLOOKUP($R14,inf,2,FALSE)+VLOOKUP($S14,recu,2,FALSE)+VLOOKUP($T14,impor,2,0)</f>
        <v>32</v>
      </c>
      <c r="V14" s="186" t="str">
        <f>VLOOKUP($U14,Significancia,2,FALSE)</f>
        <v>Significativo</v>
      </c>
      <c r="W14" s="49">
        <v>44370</v>
      </c>
      <c r="X14" s="81" t="s">
        <v>551</v>
      </c>
      <c r="Y14" s="81" t="s">
        <v>552</v>
      </c>
      <c r="Z14" s="188" t="s">
        <v>553</v>
      </c>
    </row>
    <row r="15" spans="1:26" ht="186.75" customHeight="1">
      <c r="A15" s="258" t="s">
        <v>43</v>
      </c>
      <c r="B15" s="268"/>
      <c r="C15" s="353"/>
      <c r="D15" s="270" t="s">
        <v>231</v>
      </c>
      <c r="E15" s="17" t="s">
        <v>565</v>
      </c>
      <c r="F15" s="39" t="s">
        <v>110</v>
      </c>
      <c r="G15" s="39"/>
      <c r="H15" s="39"/>
      <c r="I15" s="17" t="s">
        <v>160</v>
      </c>
      <c r="J15" s="27" t="s">
        <v>275</v>
      </c>
      <c r="K15" s="17" t="s">
        <v>155</v>
      </c>
      <c r="L15" s="27" t="s">
        <v>161</v>
      </c>
      <c r="M15" s="17" t="s">
        <v>78</v>
      </c>
      <c r="N15" s="45" t="s">
        <v>157</v>
      </c>
      <c r="O15" s="46" t="s">
        <v>8</v>
      </c>
      <c r="P15" s="46" t="s">
        <v>7</v>
      </c>
      <c r="Q15" s="46" t="s">
        <v>8</v>
      </c>
      <c r="R15" s="46" t="s">
        <v>9</v>
      </c>
      <c r="S15" s="46" t="s">
        <v>12</v>
      </c>
      <c r="T15" s="46" t="s">
        <v>8</v>
      </c>
      <c r="U15" s="59">
        <f t="shared" si="0"/>
        <v>46</v>
      </c>
      <c r="V15" s="48" t="str">
        <f t="shared" si="1"/>
        <v>Significativo</v>
      </c>
      <c r="W15" s="49">
        <v>44370</v>
      </c>
      <c r="X15" s="17" t="s">
        <v>162</v>
      </c>
      <c r="Y15" s="17" t="s">
        <v>158</v>
      </c>
      <c r="Z15" s="17" t="s">
        <v>178</v>
      </c>
    </row>
    <row r="16" spans="1:26" ht="182.25" customHeight="1">
      <c r="A16" s="259"/>
      <c r="B16" s="268"/>
      <c r="C16" s="353"/>
      <c r="D16" s="271"/>
      <c r="E16" s="267" t="s">
        <v>566</v>
      </c>
      <c r="F16" s="39" t="s">
        <v>110</v>
      </c>
      <c r="G16" s="39"/>
      <c r="H16" s="39"/>
      <c r="I16" s="17" t="s">
        <v>160</v>
      </c>
      <c r="J16" s="27" t="s">
        <v>163</v>
      </c>
      <c r="K16" s="17" t="s">
        <v>155</v>
      </c>
      <c r="L16" s="27" t="s">
        <v>274</v>
      </c>
      <c r="M16" s="17" t="s">
        <v>78</v>
      </c>
      <c r="N16" s="45" t="s">
        <v>157</v>
      </c>
      <c r="O16" s="46" t="s">
        <v>8</v>
      </c>
      <c r="P16" s="46" t="s">
        <v>7</v>
      </c>
      <c r="Q16" s="46" t="s">
        <v>8</v>
      </c>
      <c r="R16" s="46" t="s">
        <v>9</v>
      </c>
      <c r="S16" s="46" t="s">
        <v>12</v>
      </c>
      <c r="T16" s="46" t="s">
        <v>8</v>
      </c>
      <c r="U16" s="59">
        <f t="shared" si="0"/>
        <v>46</v>
      </c>
      <c r="V16" s="48" t="str">
        <f t="shared" si="1"/>
        <v>Significativo</v>
      </c>
      <c r="W16" s="49">
        <v>44370</v>
      </c>
      <c r="X16" s="17" t="s">
        <v>162</v>
      </c>
      <c r="Y16" s="17" t="s">
        <v>158</v>
      </c>
      <c r="Z16" s="17" t="s">
        <v>178</v>
      </c>
    </row>
    <row r="17" spans="1:26" ht="182.25" customHeight="1">
      <c r="A17" s="259"/>
      <c r="B17" s="268"/>
      <c r="C17" s="353"/>
      <c r="D17" s="271"/>
      <c r="E17" s="268"/>
      <c r="F17" s="39" t="s">
        <v>110</v>
      </c>
      <c r="G17" s="39"/>
      <c r="H17" s="39"/>
      <c r="I17" s="17" t="s">
        <v>63</v>
      </c>
      <c r="J17" s="27" t="s">
        <v>208</v>
      </c>
      <c r="K17" s="17" t="s">
        <v>82</v>
      </c>
      <c r="L17" s="17" t="s">
        <v>177</v>
      </c>
      <c r="M17" s="17" t="s">
        <v>75</v>
      </c>
      <c r="N17" s="50" t="s">
        <v>81</v>
      </c>
      <c r="O17" s="46" t="s">
        <v>8</v>
      </c>
      <c r="P17" s="46" t="s">
        <v>7</v>
      </c>
      <c r="Q17" s="46" t="s">
        <v>6</v>
      </c>
      <c r="R17" s="46" t="s">
        <v>9</v>
      </c>
      <c r="S17" s="46" t="s">
        <v>15</v>
      </c>
      <c r="T17" s="46" t="s">
        <v>8</v>
      </c>
      <c r="U17" s="47">
        <f t="shared" si="0"/>
        <v>28</v>
      </c>
      <c r="V17" s="50" t="str">
        <f t="shared" si="1"/>
        <v>No significativo</v>
      </c>
      <c r="W17" s="49">
        <v>44370</v>
      </c>
      <c r="X17" s="17" t="s">
        <v>183</v>
      </c>
      <c r="Y17" s="17" t="s">
        <v>84</v>
      </c>
      <c r="Z17" s="17" t="s">
        <v>130</v>
      </c>
    </row>
    <row r="18" spans="1:26" ht="182.25" customHeight="1">
      <c r="A18" s="259"/>
      <c r="B18" s="268"/>
      <c r="C18" s="353"/>
      <c r="D18" s="271"/>
      <c r="E18" s="269"/>
      <c r="F18" s="39" t="s">
        <v>80</v>
      </c>
      <c r="G18" s="39"/>
      <c r="H18" s="39"/>
      <c r="I18" s="27" t="s">
        <v>90</v>
      </c>
      <c r="J18" s="17" t="s">
        <v>212</v>
      </c>
      <c r="K18" s="17" t="s">
        <v>65</v>
      </c>
      <c r="L18" s="17" t="s">
        <v>213</v>
      </c>
      <c r="M18" s="17" t="s">
        <v>106</v>
      </c>
      <c r="N18" s="50" t="s">
        <v>81</v>
      </c>
      <c r="O18" s="51" t="s">
        <v>8</v>
      </c>
      <c r="P18" s="51" t="s">
        <v>6</v>
      </c>
      <c r="Q18" s="51" t="s">
        <v>7</v>
      </c>
      <c r="R18" s="51" t="s">
        <v>9</v>
      </c>
      <c r="S18" s="51" t="s">
        <v>11</v>
      </c>
      <c r="T18" s="51" t="s">
        <v>7</v>
      </c>
      <c r="U18" s="47">
        <f t="shared" si="0"/>
        <v>27</v>
      </c>
      <c r="V18" s="50" t="str">
        <f t="shared" si="1"/>
        <v>No significativo</v>
      </c>
      <c r="W18" s="49">
        <v>44370</v>
      </c>
      <c r="X18" s="17" t="s">
        <v>142</v>
      </c>
      <c r="Y18" s="17" t="s">
        <v>179</v>
      </c>
      <c r="Z18" s="17" t="s">
        <v>214</v>
      </c>
    </row>
    <row r="19" spans="1:26" ht="257.25" customHeight="1">
      <c r="A19" s="259"/>
      <c r="B19" s="268"/>
      <c r="C19" s="353"/>
      <c r="D19" s="272"/>
      <c r="E19" s="17" t="s">
        <v>567</v>
      </c>
      <c r="F19" s="39" t="s">
        <v>110</v>
      </c>
      <c r="G19" s="39"/>
      <c r="H19" s="39"/>
      <c r="I19" s="17" t="s">
        <v>63</v>
      </c>
      <c r="J19" s="27" t="s">
        <v>208</v>
      </c>
      <c r="K19" s="17" t="s">
        <v>82</v>
      </c>
      <c r="L19" s="17" t="s">
        <v>177</v>
      </c>
      <c r="M19" s="17" t="s">
        <v>75</v>
      </c>
      <c r="N19" s="50" t="s">
        <v>81</v>
      </c>
      <c r="O19" s="46" t="s">
        <v>8</v>
      </c>
      <c r="P19" s="46" t="s">
        <v>7</v>
      </c>
      <c r="Q19" s="46" t="s">
        <v>6</v>
      </c>
      <c r="R19" s="46" t="s">
        <v>9</v>
      </c>
      <c r="S19" s="46" t="s">
        <v>15</v>
      </c>
      <c r="T19" s="46" t="s">
        <v>8</v>
      </c>
      <c r="U19" s="47">
        <f t="shared" si="0"/>
        <v>28</v>
      </c>
      <c r="V19" s="50" t="str">
        <f t="shared" si="1"/>
        <v>No significativo</v>
      </c>
      <c r="W19" s="49">
        <v>44370</v>
      </c>
      <c r="X19" s="17" t="s">
        <v>183</v>
      </c>
      <c r="Y19" s="17" t="s">
        <v>84</v>
      </c>
      <c r="Z19" s="17" t="s">
        <v>130</v>
      </c>
    </row>
    <row r="20" spans="1:26" ht="156" customHeight="1">
      <c r="A20" s="259"/>
      <c r="B20" s="268"/>
      <c r="C20" s="353"/>
      <c r="D20" s="270" t="s">
        <v>276</v>
      </c>
      <c r="E20" s="267" t="s">
        <v>569</v>
      </c>
      <c r="F20" s="39" t="s">
        <v>110</v>
      </c>
      <c r="G20" s="39"/>
      <c r="H20" s="39"/>
      <c r="I20" s="17" t="s">
        <v>60</v>
      </c>
      <c r="J20" s="27" t="s">
        <v>277</v>
      </c>
      <c r="K20" s="17" t="s">
        <v>67</v>
      </c>
      <c r="L20" s="17" t="s">
        <v>83</v>
      </c>
      <c r="M20" s="17" t="s">
        <v>75</v>
      </c>
      <c r="N20" s="50" t="s">
        <v>81</v>
      </c>
      <c r="O20" s="46" t="s">
        <v>6</v>
      </c>
      <c r="P20" s="46" t="s">
        <v>7</v>
      </c>
      <c r="Q20" s="46" t="s">
        <v>6</v>
      </c>
      <c r="R20" s="46" t="s">
        <v>10</v>
      </c>
      <c r="S20" s="46" t="s">
        <v>11</v>
      </c>
      <c r="T20" s="46" t="s">
        <v>8</v>
      </c>
      <c r="U20" s="47">
        <f t="shared" si="0"/>
        <v>27</v>
      </c>
      <c r="V20" s="50" t="str">
        <f t="shared" si="1"/>
        <v>No significativo</v>
      </c>
      <c r="W20" s="49">
        <v>44370</v>
      </c>
      <c r="X20" s="17" t="s">
        <v>187</v>
      </c>
      <c r="Y20" s="17" t="s">
        <v>104</v>
      </c>
      <c r="Z20" s="17" t="s">
        <v>123</v>
      </c>
    </row>
    <row r="21" spans="1:26" ht="156" customHeight="1">
      <c r="A21" s="259"/>
      <c r="B21" s="268"/>
      <c r="C21" s="353"/>
      <c r="D21" s="271"/>
      <c r="E21" s="269"/>
      <c r="F21" s="39" t="s">
        <v>110</v>
      </c>
      <c r="G21" s="39"/>
      <c r="H21" s="39"/>
      <c r="I21" s="17" t="s">
        <v>63</v>
      </c>
      <c r="J21" s="27" t="s">
        <v>269</v>
      </c>
      <c r="K21" s="17" t="s">
        <v>82</v>
      </c>
      <c r="L21" s="17" t="s">
        <v>177</v>
      </c>
      <c r="M21" s="17" t="s">
        <v>75</v>
      </c>
      <c r="N21" s="50" t="s">
        <v>81</v>
      </c>
      <c r="O21" s="46" t="s">
        <v>8</v>
      </c>
      <c r="P21" s="46" t="s">
        <v>7</v>
      </c>
      <c r="Q21" s="46" t="s">
        <v>6</v>
      </c>
      <c r="R21" s="46" t="s">
        <v>9</v>
      </c>
      <c r="S21" s="46" t="s">
        <v>15</v>
      </c>
      <c r="T21" s="46" t="s">
        <v>8</v>
      </c>
      <c r="U21" s="47">
        <f t="shared" si="0"/>
        <v>28</v>
      </c>
      <c r="V21" s="50" t="str">
        <f t="shared" si="1"/>
        <v>No significativo</v>
      </c>
      <c r="W21" s="49">
        <v>44370</v>
      </c>
      <c r="X21" s="17" t="s">
        <v>183</v>
      </c>
      <c r="Y21" s="17" t="s">
        <v>84</v>
      </c>
      <c r="Z21" s="17" t="s">
        <v>130</v>
      </c>
    </row>
    <row r="22" spans="1:26" ht="156" customHeight="1">
      <c r="A22" s="259"/>
      <c r="B22" s="268"/>
      <c r="C22" s="353"/>
      <c r="D22" s="271"/>
      <c r="E22" s="267" t="s">
        <v>568</v>
      </c>
      <c r="F22" s="39" t="s">
        <v>110</v>
      </c>
      <c r="G22" s="39"/>
      <c r="H22" s="39"/>
      <c r="I22" s="17" t="s">
        <v>63</v>
      </c>
      <c r="J22" s="27" t="s">
        <v>271</v>
      </c>
      <c r="K22" s="17" t="s">
        <v>82</v>
      </c>
      <c r="L22" s="17" t="s">
        <v>177</v>
      </c>
      <c r="M22" s="17" t="s">
        <v>75</v>
      </c>
      <c r="N22" s="50" t="s">
        <v>81</v>
      </c>
      <c r="O22" s="46" t="s">
        <v>8</v>
      </c>
      <c r="P22" s="46" t="s">
        <v>7</v>
      </c>
      <c r="Q22" s="46" t="s">
        <v>6</v>
      </c>
      <c r="R22" s="46" t="s">
        <v>9</v>
      </c>
      <c r="S22" s="46" t="s">
        <v>15</v>
      </c>
      <c r="T22" s="46" t="s">
        <v>8</v>
      </c>
      <c r="U22" s="47">
        <f t="shared" si="0"/>
        <v>28</v>
      </c>
      <c r="V22" s="50" t="str">
        <f t="shared" si="1"/>
        <v>No significativo</v>
      </c>
      <c r="W22" s="49">
        <v>44370</v>
      </c>
      <c r="X22" s="17" t="s">
        <v>183</v>
      </c>
      <c r="Y22" s="17" t="s">
        <v>84</v>
      </c>
      <c r="Z22" s="17" t="s">
        <v>130</v>
      </c>
    </row>
    <row r="23" spans="1:26" ht="155.25" customHeight="1">
      <c r="A23" s="259"/>
      <c r="B23" s="268"/>
      <c r="C23" s="353"/>
      <c r="D23" s="271"/>
      <c r="E23" s="269"/>
      <c r="F23" s="39" t="s">
        <v>110</v>
      </c>
      <c r="G23" s="39"/>
      <c r="H23" s="39"/>
      <c r="I23" s="17" t="s">
        <v>58</v>
      </c>
      <c r="J23" s="17" t="s">
        <v>270</v>
      </c>
      <c r="K23" s="17" t="s">
        <v>65</v>
      </c>
      <c r="L23" s="17" t="s">
        <v>86</v>
      </c>
      <c r="M23" s="17" t="s">
        <v>85</v>
      </c>
      <c r="N23" s="50" t="s">
        <v>81</v>
      </c>
      <c r="O23" s="53" t="s">
        <v>6</v>
      </c>
      <c r="P23" s="53" t="s">
        <v>6</v>
      </c>
      <c r="Q23" s="53" t="s">
        <v>6</v>
      </c>
      <c r="R23" s="53" t="s">
        <v>10</v>
      </c>
      <c r="S23" s="53" t="s">
        <v>11</v>
      </c>
      <c r="T23" s="53" t="s">
        <v>8</v>
      </c>
      <c r="U23" s="47">
        <f t="shared" si="0"/>
        <v>23</v>
      </c>
      <c r="V23" s="50" t="str">
        <f t="shared" si="1"/>
        <v>No significativo</v>
      </c>
      <c r="W23" s="49">
        <v>44370</v>
      </c>
      <c r="X23" s="17" t="s">
        <v>186</v>
      </c>
      <c r="Y23" s="17" t="s">
        <v>87</v>
      </c>
      <c r="Z23" s="52" t="s">
        <v>188</v>
      </c>
    </row>
    <row r="24" spans="1:26" ht="182.25" customHeight="1">
      <c r="A24" s="259"/>
      <c r="B24" s="268"/>
      <c r="C24" s="353"/>
      <c r="D24" s="270" t="s">
        <v>267</v>
      </c>
      <c r="E24" s="267" t="s">
        <v>570</v>
      </c>
      <c r="F24" s="39" t="s">
        <v>110</v>
      </c>
      <c r="G24" s="39"/>
      <c r="H24" s="39"/>
      <c r="I24" s="17" t="s">
        <v>63</v>
      </c>
      <c r="J24" s="27" t="s">
        <v>208</v>
      </c>
      <c r="K24" s="17" t="s">
        <v>82</v>
      </c>
      <c r="L24" s="17" t="s">
        <v>177</v>
      </c>
      <c r="M24" s="17" t="s">
        <v>75</v>
      </c>
      <c r="N24" s="50" t="s">
        <v>81</v>
      </c>
      <c r="O24" s="46" t="s">
        <v>8</v>
      </c>
      <c r="P24" s="46" t="s">
        <v>7</v>
      </c>
      <c r="Q24" s="46" t="s">
        <v>6</v>
      </c>
      <c r="R24" s="46" t="s">
        <v>9</v>
      </c>
      <c r="S24" s="46" t="s">
        <v>15</v>
      </c>
      <c r="T24" s="46" t="s">
        <v>8</v>
      </c>
      <c r="U24" s="47">
        <f t="shared" si="0"/>
        <v>28</v>
      </c>
      <c r="V24" s="50" t="str">
        <f t="shared" si="1"/>
        <v>No significativo</v>
      </c>
      <c r="W24" s="49">
        <v>44370</v>
      </c>
      <c r="X24" s="17" t="s">
        <v>183</v>
      </c>
      <c r="Y24" s="17" t="s">
        <v>84</v>
      </c>
      <c r="Z24" s="17" t="s">
        <v>130</v>
      </c>
    </row>
    <row r="25" spans="1:26" ht="182.25" customHeight="1">
      <c r="A25" s="259"/>
      <c r="B25" s="268"/>
      <c r="C25" s="353"/>
      <c r="D25" s="271"/>
      <c r="E25" s="268"/>
      <c r="F25" s="39" t="s">
        <v>110</v>
      </c>
      <c r="G25" s="39"/>
      <c r="H25" s="39"/>
      <c r="I25" s="17" t="s">
        <v>189</v>
      </c>
      <c r="J25" s="52" t="s">
        <v>209</v>
      </c>
      <c r="K25" s="17" t="s">
        <v>67</v>
      </c>
      <c r="L25" s="17" t="s">
        <v>210</v>
      </c>
      <c r="M25" s="17" t="s">
        <v>75</v>
      </c>
      <c r="N25" s="50" t="s">
        <v>81</v>
      </c>
      <c r="O25" s="53" t="s">
        <v>6</v>
      </c>
      <c r="P25" s="53" t="s">
        <v>8</v>
      </c>
      <c r="Q25" s="53" t="s">
        <v>6</v>
      </c>
      <c r="R25" s="53" t="s">
        <v>9</v>
      </c>
      <c r="S25" s="53" t="s">
        <v>11</v>
      </c>
      <c r="T25" s="53" t="s">
        <v>7</v>
      </c>
      <c r="U25" s="47">
        <f t="shared" si="0"/>
        <v>23</v>
      </c>
      <c r="V25" s="50" t="str">
        <f t="shared" si="1"/>
        <v>No significativo</v>
      </c>
      <c r="W25" s="49">
        <v>44370</v>
      </c>
      <c r="X25" s="17" t="s">
        <v>211</v>
      </c>
      <c r="Y25" s="17" t="s">
        <v>93</v>
      </c>
      <c r="Z25" s="17" t="s">
        <v>123</v>
      </c>
    </row>
    <row r="26" spans="1:26" ht="160.5" customHeight="1">
      <c r="A26" s="259"/>
      <c r="B26" s="268"/>
      <c r="C26" s="353"/>
      <c r="D26" s="271"/>
      <c r="E26" s="268"/>
      <c r="F26" s="39" t="s">
        <v>110</v>
      </c>
      <c r="G26" s="39"/>
      <c r="H26" s="39"/>
      <c r="I26" s="17" t="s">
        <v>90</v>
      </c>
      <c r="J26" s="17" t="s">
        <v>272</v>
      </c>
      <c r="K26" s="17" t="s">
        <v>72</v>
      </c>
      <c r="L26" s="17" t="s">
        <v>235</v>
      </c>
      <c r="M26" s="17" t="s">
        <v>74</v>
      </c>
      <c r="N26" s="50" t="s">
        <v>81</v>
      </c>
      <c r="O26" s="53" t="s">
        <v>7</v>
      </c>
      <c r="P26" s="53" t="s">
        <v>6</v>
      </c>
      <c r="Q26" s="53" t="s">
        <v>6</v>
      </c>
      <c r="R26" s="53" t="s">
        <v>14</v>
      </c>
      <c r="S26" s="53" t="s">
        <v>11</v>
      </c>
      <c r="T26" s="53" t="s">
        <v>7</v>
      </c>
      <c r="U26" s="47">
        <f t="shared" si="0"/>
        <v>27</v>
      </c>
      <c r="V26" s="50" t="str">
        <f t="shared" si="1"/>
        <v>No significativo</v>
      </c>
      <c r="W26" s="49">
        <v>44370</v>
      </c>
      <c r="X26" s="17" t="s">
        <v>236</v>
      </c>
      <c r="Y26" s="17" t="s">
        <v>230</v>
      </c>
      <c r="Z26" s="17" t="s">
        <v>229</v>
      </c>
    </row>
    <row r="27" spans="1:26" ht="171.75" customHeight="1">
      <c r="A27" s="259"/>
      <c r="B27" s="268"/>
      <c r="C27" s="353"/>
      <c r="D27" s="271"/>
      <c r="E27" s="268"/>
      <c r="F27" s="39" t="s">
        <v>110</v>
      </c>
      <c r="G27" s="39"/>
      <c r="H27" s="39"/>
      <c r="I27" s="17" t="s">
        <v>58</v>
      </c>
      <c r="J27" s="17" t="s">
        <v>270</v>
      </c>
      <c r="K27" s="17" t="s">
        <v>82</v>
      </c>
      <c r="L27" s="17" t="s">
        <v>191</v>
      </c>
      <c r="M27" s="17" t="s">
        <v>85</v>
      </c>
      <c r="N27" s="50" t="s">
        <v>81</v>
      </c>
      <c r="O27" s="53" t="s">
        <v>8</v>
      </c>
      <c r="P27" s="53" t="s">
        <v>6</v>
      </c>
      <c r="Q27" s="53" t="s">
        <v>6</v>
      </c>
      <c r="R27" s="53" t="s">
        <v>10</v>
      </c>
      <c r="S27" s="53" t="s">
        <v>15</v>
      </c>
      <c r="T27" s="53" t="s">
        <v>8</v>
      </c>
      <c r="U27" s="47">
        <f t="shared" si="0"/>
        <v>28</v>
      </c>
      <c r="V27" s="50" t="str">
        <f t="shared" si="1"/>
        <v>No significativo</v>
      </c>
      <c r="W27" s="49">
        <v>44370</v>
      </c>
      <c r="X27" s="17" t="s">
        <v>186</v>
      </c>
      <c r="Y27" s="17" t="s">
        <v>87</v>
      </c>
      <c r="Z27" s="17" t="s">
        <v>192</v>
      </c>
    </row>
    <row r="28" spans="1:26" s="26" customFormat="1" ht="223.5" customHeight="1">
      <c r="A28" s="259"/>
      <c r="B28" s="268"/>
      <c r="C28" s="353"/>
      <c r="D28" s="272"/>
      <c r="E28" s="199" t="s">
        <v>571</v>
      </c>
      <c r="F28" s="39" t="s">
        <v>110</v>
      </c>
      <c r="G28" s="39"/>
      <c r="H28" s="44"/>
      <c r="I28" s="17" t="s">
        <v>63</v>
      </c>
      <c r="J28" s="27" t="s">
        <v>208</v>
      </c>
      <c r="K28" s="17" t="s">
        <v>82</v>
      </c>
      <c r="L28" s="17" t="s">
        <v>177</v>
      </c>
      <c r="M28" s="17" t="s">
        <v>75</v>
      </c>
      <c r="N28" s="50" t="s">
        <v>81</v>
      </c>
      <c r="O28" s="46" t="s">
        <v>8</v>
      </c>
      <c r="P28" s="46" t="s">
        <v>7</v>
      </c>
      <c r="Q28" s="46" t="s">
        <v>6</v>
      </c>
      <c r="R28" s="46" t="s">
        <v>9</v>
      </c>
      <c r="S28" s="46" t="s">
        <v>15</v>
      </c>
      <c r="T28" s="46" t="s">
        <v>8</v>
      </c>
      <c r="U28" s="47">
        <f t="shared" si="0"/>
        <v>28</v>
      </c>
      <c r="V28" s="50" t="str">
        <f t="shared" si="1"/>
        <v>No significativo</v>
      </c>
      <c r="W28" s="49">
        <v>44370</v>
      </c>
      <c r="X28" s="17" t="s">
        <v>183</v>
      </c>
      <c r="Y28" s="17" t="s">
        <v>84</v>
      </c>
      <c r="Z28" s="17" t="s">
        <v>130</v>
      </c>
    </row>
    <row r="29" spans="1:26" s="26" customFormat="1" ht="153.75" customHeight="1">
      <c r="A29" s="259"/>
      <c r="B29" s="268"/>
      <c r="C29" s="353"/>
      <c r="D29" s="196"/>
      <c r="E29" s="344" t="s">
        <v>573</v>
      </c>
      <c r="F29" s="39" t="s">
        <v>110</v>
      </c>
      <c r="G29" s="39"/>
      <c r="H29" s="44"/>
      <c r="I29" s="17" t="s">
        <v>63</v>
      </c>
      <c r="J29" s="27" t="s">
        <v>208</v>
      </c>
      <c r="K29" s="17" t="s">
        <v>82</v>
      </c>
      <c r="L29" s="17" t="s">
        <v>177</v>
      </c>
      <c r="M29" s="17" t="s">
        <v>75</v>
      </c>
      <c r="N29" s="50" t="s">
        <v>81</v>
      </c>
      <c r="O29" s="46" t="s">
        <v>8</v>
      </c>
      <c r="P29" s="46" t="s">
        <v>7</v>
      </c>
      <c r="Q29" s="46" t="s">
        <v>6</v>
      </c>
      <c r="R29" s="46" t="s">
        <v>9</v>
      </c>
      <c r="S29" s="46" t="s">
        <v>15</v>
      </c>
      <c r="T29" s="46" t="s">
        <v>8</v>
      </c>
      <c r="U29" s="47">
        <f t="shared" si="0"/>
        <v>28</v>
      </c>
      <c r="V29" s="50" t="str">
        <f t="shared" si="1"/>
        <v>No significativo</v>
      </c>
      <c r="W29" s="49">
        <v>44370</v>
      </c>
      <c r="X29" s="17" t="s">
        <v>183</v>
      </c>
      <c r="Y29" s="17" t="s">
        <v>84</v>
      </c>
      <c r="Z29" s="17" t="s">
        <v>130</v>
      </c>
    </row>
    <row r="30" spans="1:26" s="26" customFormat="1" ht="153.75" customHeight="1">
      <c r="A30" s="259"/>
      <c r="B30" s="268"/>
      <c r="C30" s="353"/>
      <c r="D30" s="271" t="s">
        <v>268</v>
      </c>
      <c r="E30" s="344"/>
      <c r="F30" s="39" t="s">
        <v>110</v>
      </c>
      <c r="G30" s="39"/>
      <c r="H30" s="39"/>
      <c r="I30" s="17" t="s">
        <v>90</v>
      </c>
      <c r="J30" s="17" t="s">
        <v>272</v>
      </c>
      <c r="K30" s="17" t="s">
        <v>72</v>
      </c>
      <c r="L30" s="17" t="s">
        <v>235</v>
      </c>
      <c r="M30" s="17" t="s">
        <v>74</v>
      </c>
      <c r="N30" s="50" t="s">
        <v>81</v>
      </c>
      <c r="O30" s="53" t="s">
        <v>7</v>
      </c>
      <c r="P30" s="53" t="s">
        <v>6</v>
      </c>
      <c r="Q30" s="53" t="s">
        <v>6</v>
      </c>
      <c r="R30" s="53" t="s">
        <v>14</v>
      </c>
      <c r="S30" s="53" t="s">
        <v>11</v>
      </c>
      <c r="T30" s="53" t="s">
        <v>7</v>
      </c>
      <c r="U30" s="47">
        <f t="shared" si="0"/>
        <v>27</v>
      </c>
      <c r="V30" s="50" t="str">
        <f t="shared" si="1"/>
        <v>No significativo</v>
      </c>
      <c r="W30" s="49">
        <v>44370</v>
      </c>
      <c r="X30" s="17" t="s">
        <v>236</v>
      </c>
      <c r="Y30" s="17" t="s">
        <v>230</v>
      </c>
      <c r="Z30" s="17" t="s">
        <v>229</v>
      </c>
    </row>
    <row r="31" spans="1:26" s="26" customFormat="1" ht="140.25" customHeight="1">
      <c r="A31" s="259"/>
      <c r="B31" s="268"/>
      <c r="C31" s="353"/>
      <c r="D31" s="271"/>
      <c r="E31" s="344"/>
      <c r="F31" s="39"/>
      <c r="G31" s="39"/>
      <c r="H31" s="39" t="s">
        <v>110</v>
      </c>
      <c r="I31" s="52" t="s">
        <v>64</v>
      </c>
      <c r="J31" s="52" t="s">
        <v>279</v>
      </c>
      <c r="K31" s="17" t="s">
        <v>67</v>
      </c>
      <c r="L31" s="52" t="s">
        <v>280</v>
      </c>
      <c r="M31" s="52" t="s">
        <v>75</v>
      </c>
      <c r="N31" s="18" t="s">
        <v>81</v>
      </c>
      <c r="O31" s="55" t="s">
        <v>6</v>
      </c>
      <c r="P31" s="55" t="s">
        <v>7</v>
      </c>
      <c r="Q31" s="55" t="s">
        <v>6</v>
      </c>
      <c r="R31" s="55" t="s">
        <v>10</v>
      </c>
      <c r="S31" s="55" t="s">
        <v>11</v>
      </c>
      <c r="T31" s="55" t="s">
        <v>7</v>
      </c>
      <c r="U31" s="47">
        <f t="shared" si="0"/>
        <v>22</v>
      </c>
      <c r="V31" s="18" t="str">
        <f t="shared" si="1"/>
        <v>No significativo</v>
      </c>
      <c r="W31" s="49">
        <v>44370</v>
      </c>
      <c r="X31" s="52" t="s">
        <v>281</v>
      </c>
      <c r="Y31" s="52" t="s">
        <v>232</v>
      </c>
      <c r="Z31" s="57" t="s">
        <v>234</v>
      </c>
    </row>
    <row r="32" spans="1:26" ht="110.25" customHeight="1">
      <c r="A32" s="259"/>
      <c r="B32" s="268"/>
      <c r="C32" s="353"/>
      <c r="D32" s="271"/>
      <c r="E32" s="267" t="s">
        <v>574</v>
      </c>
      <c r="F32" s="39" t="s">
        <v>110</v>
      </c>
      <c r="G32" s="39"/>
      <c r="H32" s="39"/>
      <c r="I32" s="17" t="s">
        <v>63</v>
      </c>
      <c r="J32" s="27" t="s">
        <v>208</v>
      </c>
      <c r="K32" s="17" t="s">
        <v>82</v>
      </c>
      <c r="L32" s="17" t="s">
        <v>177</v>
      </c>
      <c r="M32" s="17" t="s">
        <v>75</v>
      </c>
      <c r="N32" s="50" t="s">
        <v>81</v>
      </c>
      <c r="O32" s="46" t="s">
        <v>8</v>
      </c>
      <c r="P32" s="46" t="s">
        <v>7</v>
      </c>
      <c r="Q32" s="46" t="s">
        <v>6</v>
      </c>
      <c r="R32" s="46" t="s">
        <v>9</v>
      </c>
      <c r="S32" s="46" t="s">
        <v>15</v>
      </c>
      <c r="T32" s="46" t="s">
        <v>8</v>
      </c>
      <c r="U32" s="47">
        <f t="shared" si="0"/>
        <v>28</v>
      </c>
      <c r="V32" s="50" t="str">
        <f t="shared" si="1"/>
        <v>No significativo</v>
      </c>
      <c r="W32" s="49">
        <v>44370</v>
      </c>
      <c r="X32" s="17" t="s">
        <v>183</v>
      </c>
      <c r="Y32" s="17" t="s">
        <v>84</v>
      </c>
      <c r="Z32" s="17" t="s">
        <v>130</v>
      </c>
    </row>
    <row r="33" spans="1:26" ht="182.25" customHeight="1">
      <c r="A33" s="259"/>
      <c r="B33" s="268"/>
      <c r="C33" s="353"/>
      <c r="D33" s="271"/>
      <c r="E33" s="268"/>
      <c r="F33" s="39" t="s">
        <v>110</v>
      </c>
      <c r="G33" s="39"/>
      <c r="H33" s="39"/>
      <c r="I33" s="17" t="s">
        <v>58</v>
      </c>
      <c r="J33" s="17" t="s">
        <v>270</v>
      </c>
      <c r="K33" s="17" t="s">
        <v>82</v>
      </c>
      <c r="L33" s="17" t="s">
        <v>191</v>
      </c>
      <c r="M33" s="17" t="s">
        <v>85</v>
      </c>
      <c r="N33" s="50" t="s">
        <v>81</v>
      </c>
      <c r="O33" s="53" t="s">
        <v>8</v>
      </c>
      <c r="P33" s="53" t="s">
        <v>6</v>
      </c>
      <c r="Q33" s="53" t="s">
        <v>6</v>
      </c>
      <c r="R33" s="53" t="s">
        <v>10</v>
      </c>
      <c r="S33" s="53" t="s">
        <v>15</v>
      </c>
      <c r="T33" s="53" t="s">
        <v>8</v>
      </c>
      <c r="U33" s="47">
        <f t="shared" si="0"/>
        <v>28</v>
      </c>
      <c r="V33" s="50" t="str">
        <f t="shared" si="1"/>
        <v>No significativo</v>
      </c>
      <c r="W33" s="49">
        <v>44370</v>
      </c>
      <c r="X33" s="17" t="s">
        <v>186</v>
      </c>
      <c r="Y33" s="17" t="s">
        <v>87</v>
      </c>
      <c r="Z33" s="17" t="s">
        <v>192</v>
      </c>
    </row>
    <row r="34" spans="1:26" ht="177" customHeight="1">
      <c r="A34" s="259"/>
      <c r="B34" s="268"/>
      <c r="C34" s="353"/>
      <c r="D34" s="267" t="s">
        <v>284</v>
      </c>
      <c r="E34" s="267" t="s">
        <v>575</v>
      </c>
      <c r="F34" s="39" t="s">
        <v>110</v>
      </c>
      <c r="G34" s="39"/>
      <c r="H34" s="39"/>
      <c r="I34" s="17" t="s">
        <v>113</v>
      </c>
      <c r="J34" s="17" t="s">
        <v>541</v>
      </c>
      <c r="K34" s="17" t="s">
        <v>72</v>
      </c>
      <c r="L34" s="17" t="s">
        <v>540</v>
      </c>
      <c r="M34" s="17" t="s">
        <v>74</v>
      </c>
      <c r="N34" s="50" t="s">
        <v>81</v>
      </c>
      <c r="O34" s="51" t="s">
        <v>6</v>
      </c>
      <c r="P34" s="51" t="s">
        <v>6</v>
      </c>
      <c r="Q34" s="51" t="s">
        <v>6</v>
      </c>
      <c r="R34" s="51" t="s">
        <v>10</v>
      </c>
      <c r="S34" s="51" t="s">
        <v>15</v>
      </c>
      <c r="T34" s="51" t="s">
        <v>6</v>
      </c>
      <c r="U34" s="47">
        <f>VLOOKUP($O34,PROBABILIDAD,2,FALSE)+VLOOKUP($P34,DURACION,2,FALSE)+VLOOKUP($Q34,MAGNITUD,2,FALSE)+VLOOKUP($R34,IINFLUENCIA,2,FALSE)+VLOOKUP($S34,RECUPERABILIDAD,2,FALSE)+VLOOKUP($T34,IIMPORTANCIA,2,0)</f>
        <v>10</v>
      </c>
      <c r="V34" s="50" t="str">
        <f>VLOOKUP($U34,Significancia,2,FALSE)</f>
        <v>No significativo</v>
      </c>
      <c r="W34" s="49">
        <v>44370</v>
      </c>
      <c r="X34" s="17" t="s">
        <v>282</v>
      </c>
      <c r="Y34" s="17" t="s">
        <v>273</v>
      </c>
      <c r="Z34" s="17" t="s">
        <v>283</v>
      </c>
    </row>
    <row r="35" spans="1:26" ht="177" customHeight="1">
      <c r="A35" s="259"/>
      <c r="B35" s="268"/>
      <c r="C35" s="353"/>
      <c r="D35" s="268"/>
      <c r="E35" s="268"/>
      <c r="F35" s="39" t="s">
        <v>110</v>
      </c>
      <c r="G35" s="39"/>
      <c r="H35" s="39"/>
      <c r="I35" s="17" t="s">
        <v>113</v>
      </c>
      <c r="J35" s="17" t="s">
        <v>215</v>
      </c>
      <c r="K35" s="17" t="s">
        <v>72</v>
      </c>
      <c r="L35" s="17" t="s">
        <v>172</v>
      </c>
      <c r="M35" s="17" t="s">
        <v>74</v>
      </c>
      <c r="N35" s="50" t="s">
        <v>81</v>
      </c>
      <c r="O35" s="51" t="s">
        <v>6</v>
      </c>
      <c r="P35" s="51" t="s">
        <v>6</v>
      </c>
      <c r="Q35" s="51" t="s">
        <v>6</v>
      </c>
      <c r="R35" s="51" t="s">
        <v>10</v>
      </c>
      <c r="S35" s="51" t="s">
        <v>15</v>
      </c>
      <c r="T35" s="51" t="s">
        <v>6</v>
      </c>
      <c r="U35" s="47">
        <f>VLOOKUP($O35,PROBABILIDAD,2,FALSE)+VLOOKUP($P35,DURACION,2,FALSE)+VLOOKUP($Q35,MAGNITUD,2,FALSE)+VLOOKUP($R35,IINFLUENCIA,2,FALSE)+VLOOKUP($S35,RECUPERABILIDAD,2,FALSE)+VLOOKUP($T35,IIMPORTANCIA,2,0)</f>
        <v>10</v>
      </c>
      <c r="V35" s="50" t="str">
        <f>VLOOKUP($U35,Significancia,2,FALSE)</f>
        <v>No significativo</v>
      </c>
      <c r="W35" s="49">
        <v>44370</v>
      </c>
      <c r="X35" s="17" t="s">
        <v>216</v>
      </c>
      <c r="Y35" s="17" t="s">
        <v>91</v>
      </c>
      <c r="Z35" s="17" t="s">
        <v>217</v>
      </c>
    </row>
    <row r="36" spans="1:26" ht="111.75" customHeight="1">
      <c r="A36" s="259"/>
      <c r="B36" s="268"/>
      <c r="C36" s="353"/>
      <c r="D36" s="268"/>
      <c r="E36" s="269"/>
      <c r="F36" s="39" t="s">
        <v>197</v>
      </c>
      <c r="G36" s="39"/>
      <c r="H36" s="39" t="s">
        <v>110</v>
      </c>
      <c r="I36" s="17" t="s">
        <v>60</v>
      </c>
      <c r="J36" s="17" t="s">
        <v>193</v>
      </c>
      <c r="K36" s="17" t="s">
        <v>67</v>
      </c>
      <c r="L36" s="17" t="s">
        <v>194</v>
      </c>
      <c r="M36" s="17" t="s">
        <v>75</v>
      </c>
      <c r="N36" s="50" t="s">
        <v>81</v>
      </c>
      <c r="O36" s="53" t="s">
        <v>6</v>
      </c>
      <c r="P36" s="53" t="s">
        <v>6</v>
      </c>
      <c r="Q36" s="53" t="s">
        <v>6</v>
      </c>
      <c r="R36" s="53" t="s">
        <v>10</v>
      </c>
      <c r="S36" s="53" t="s">
        <v>15</v>
      </c>
      <c r="T36" s="53" t="s">
        <v>6</v>
      </c>
      <c r="U36" s="47">
        <f>VLOOKUP($O36,PROBABILIDAD,2,FALSE)+VLOOKUP($P36,DURACION,2,FALSE)+VLOOKUP($Q36,MAGNITUD,2,FALSE)+VLOOKUP($R36,IINFLUENCIA,2,FALSE)+VLOOKUP($S36,RECUPERABILIDAD,2,FALSE)+VLOOKUP($T36,IIMPORTANCIA,2,0)</f>
        <v>10</v>
      </c>
      <c r="V36" s="50" t="str">
        <f>VLOOKUP($U36,Significancia,2,FALSE)</f>
        <v>No significativo</v>
      </c>
      <c r="W36" s="49">
        <v>44370</v>
      </c>
      <c r="X36" s="17" t="s">
        <v>198</v>
      </c>
      <c r="Y36" s="17" t="s">
        <v>195</v>
      </c>
      <c r="Z36" s="17" t="s">
        <v>196</v>
      </c>
    </row>
    <row r="37" spans="1:26" ht="111.75" customHeight="1">
      <c r="A37" s="259"/>
      <c r="B37" s="268"/>
      <c r="C37" s="353"/>
      <c r="D37" s="268"/>
      <c r="E37" s="199" t="s">
        <v>576</v>
      </c>
      <c r="F37" s="39" t="s">
        <v>110</v>
      </c>
      <c r="G37" s="39"/>
      <c r="H37" s="39"/>
      <c r="I37" s="17" t="s">
        <v>59</v>
      </c>
      <c r="J37" s="27" t="s">
        <v>115</v>
      </c>
      <c r="K37" s="17" t="s">
        <v>66</v>
      </c>
      <c r="L37" s="17" t="s">
        <v>218</v>
      </c>
      <c r="M37" s="17" t="s">
        <v>75</v>
      </c>
      <c r="N37" s="50" t="s">
        <v>81</v>
      </c>
      <c r="O37" s="51" t="s">
        <v>8</v>
      </c>
      <c r="P37" s="51" t="s">
        <v>7</v>
      </c>
      <c r="Q37" s="51" t="s">
        <v>6</v>
      </c>
      <c r="R37" s="51" t="s">
        <v>9</v>
      </c>
      <c r="S37" s="51" t="s">
        <v>15</v>
      </c>
      <c r="T37" s="51" t="s">
        <v>6</v>
      </c>
      <c r="U37" s="47">
        <f>VLOOKUP($O37,PROBABILIDAD,2,FALSE)+VLOOKUP($P37,DURACION,2,FALSE)+VLOOKUP($Q37,MAGNITUD,2,FALSE)+VLOOKUP($R37,IINFLUENCIA,2,FALSE)+VLOOKUP($S37,RECUPERABILIDAD,2,FALSE)+VLOOKUP($T37,IIMPORTANCIA,2,0)</f>
        <v>19</v>
      </c>
      <c r="V37" s="45" t="str">
        <f>VLOOKUP($U37,Significancia,2,FALSE)</f>
        <v>No significativo</v>
      </c>
      <c r="W37" s="49">
        <v>44370</v>
      </c>
      <c r="X37" s="17" t="s">
        <v>237</v>
      </c>
      <c r="Y37" s="17" t="s">
        <v>114</v>
      </c>
      <c r="Z37" s="17" t="s">
        <v>123</v>
      </c>
    </row>
    <row r="38" spans="1:26" s="83" customFormat="1" ht="50.25" customHeight="1">
      <c r="A38" s="358" t="s">
        <v>289</v>
      </c>
      <c r="B38" s="264" t="s">
        <v>290</v>
      </c>
      <c r="C38" s="264" t="s">
        <v>291</v>
      </c>
      <c r="D38" s="264" t="s">
        <v>292</v>
      </c>
      <c r="E38" s="264" t="s">
        <v>293</v>
      </c>
      <c r="F38" s="76" t="s">
        <v>80</v>
      </c>
      <c r="G38" s="76"/>
      <c r="H38" s="76"/>
      <c r="I38" s="77" t="s">
        <v>60</v>
      </c>
      <c r="J38" s="77" t="s">
        <v>294</v>
      </c>
      <c r="K38" s="78" t="s">
        <v>67</v>
      </c>
      <c r="L38" s="78" t="s">
        <v>147</v>
      </c>
      <c r="M38" s="78" t="s">
        <v>75</v>
      </c>
      <c r="N38" s="79" t="s">
        <v>81</v>
      </c>
      <c r="O38" s="80" t="s">
        <v>6</v>
      </c>
      <c r="P38" s="80" t="s">
        <v>8</v>
      </c>
      <c r="Q38" s="80" t="s">
        <v>6</v>
      </c>
      <c r="R38" s="80" t="s">
        <v>9</v>
      </c>
      <c r="S38" s="80" t="s">
        <v>11</v>
      </c>
      <c r="T38" s="80" t="s">
        <v>6</v>
      </c>
      <c r="U38" s="76">
        <f aca="true" t="shared" si="2" ref="U38:U58">VLOOKUP($O38,PROBABILIDAD,2,FALSE)+VLOOKUP($P38,DURACION,2,FALSE)+VLOOKUP($Q38,MAGNITUD,2,FALSE)+VLOOKUP($R38,IINFLUENCIA,2,FALSE)+VLOOKUP($S38,RECUPERAB,2,FALSE)+VLOOKUP($T38,IIMPORTANCIA,2,0)</f>
        <v>19</v>
      </c>
      <c r="V38" s="76" t="str">
        <f aca="true" t="shared" si="3" ref="V38:V59">VLOOKUP($U38,Significancia,2,FALSE)</f>
        <v>No significativo</v>
      </c>
      <c r="W38" s="49">
        <v>44370</v>
      </c>
      <c r="X38" s="77" t="s">
        <v>295</v>
      </c>
      <c r="Y38" s="81" t="s">
        <v>296</v>
      </c>
      <c r="Z38" s="82" t="s">
        <v>297</v>
      </c>
    </row>
    <row r="39" spans="1:26" s="83" customFormat="1" ht="50.25" customHeight="1">
      <c r="A39" s="359"/>
      <c r="B39" s="265"/>
      <c r="C39" s="265"/>
      <c r="D39" s="265"/>
      <c r="E39" s="265"/>
      <c r="F39" s="76" t="s">
        <v>197</v>
      </c>
      <c r="G39" s="76" t="s">
        <v>80</v>
      </c>
      <c r="H39" s="76"/>
      <c r="I39" s="77" t="s">
        <v>59</v>
      </c>
      <c r="J39" s="77" t="s">
        <v>298</v>
      </c>
      <c r="K39" s="78" t="s">
        <v>66</v>
      </c>
      <c r="L39" s="78" t="s">
        <v>299</v>
      </c>
      <c r="M39" s="78" t="s">
        <v>75</v>
      </c>
      <c r="N39" s="79" t="s">
        <v>81</v>
      </c>
      <c r="O39" s="80" t="s">
        <v>6</v>
      </c>
      <c r="P39" s="80" t="s">
        <v>6</v>
      </c>
      <c r="Q39" s="80" t="s">
        <v>6</v>
      </c>
      <c r="R39" s="80" t="s">
        <v>9</v>
      </c>
      <c r="S39" s="80" t="s">
        <v>15</v>
      </c>
      <c r="T39" s="80" t="s">
        <v>6</v>
      </c>
      <c r="U39" s="76">
        <f t="shared" si="2"/>
        <v>6</v>
      </c>
      <c r="V39" s="76" t="str">
        <f t="shared" si="3"/>
        <v>No significativo</v>
      </c>
      <c r="W39" s="49">
        <v>44370</v>
      </c>
      <c r="X39" s="81" t="s">
        <v>300</v>
      </c>
      <c r="Y39" s="350" t="s">
        <v>301</v>
      </c>
      <c r="Z39" s="355" t="s">
        <v>302</v>
      </c>
    </row>
    <row r="40" spans="1:26" s="83" customFormat="1" ht="50.25" customHeight="1">
      <c r="A40" s="359"/>
      <c r="B40" s="265"/>
      <c r="C40" s="265"/>
      <c r="D40" s="265"/>
      <c r="E40" s="265"/>
      <c r="F40" s="76"/>
      <c r="G40" s="76" t="s">
        <v>197</v>
      </c>
      <c r="H40" s="76" t="s">
        <v>80</v>
      </c>
      <c r="I40" s="77" t="s">
        <v>59</v>
      </c>
      <c r="J40" s="77" t="s">
        <v>303</v>
      </c>
      <c r="K40" s="78" t="s">
        <v>66</v>
      </c>
      <c r="L40" s="78" t="s">
        <v>304</v>
      </c>
      <c r="M40" s="78" t="s">
        <v>75</v>
      </c>
      <c r="N40" s="79" t="s">
        <v>81</v>
      </c>
      <c r="O40" s="80" t="s">
        <v>7</v>
      </c>
      <c r="P40" s="80" t="s">
        <v>6</v>
      </c>
      <c r="Q40" s="80" t="s">
        <v>6</v>
      </c>
      <c r="R40" s="80" t="s">
        <v>10</v>
      </c>
      <c r="S40" s="80" t="s">
        <v>11</v>
      </c>
      <c r="T40" s="80" t="s">
        <v>8</v>
      </c>
      <c r="U40" s="76">
        <f t="shared" si="2"/>
        <v>27</v>
      </c>
      <c r="V40" s="76" t="str">
        <f t="shared" si="3"/>
        <v>No significativo</v>
      </c>
      <c r="W40" s="49">
        <v>44370</v>
      </c>
      <c r="X40" s="81" t="s">
        <v>305</v>
      </c>
      <c r="Y40" s="351"/>
      <c r="Z40" s="356"/>
    </row>
    <row r="41" spans="1:26" s="83" customFormat="1" ht="50.25" customHeight="1">
      <c r="A41" s="359"/>
      <c r="B41" s="265"/>
      <c r="C41" s="265"/>
      <c r="D41" s="265"/>
      <c r="E41" s="265"/>
      <c r="F41" s="76" t="s">
        <v>80</v>
      </c>
      <c r="G41" s="76"/>
      <c r="H41" s="76"/>
      <c r="I41" s="77" t="s">
        <v>60</v>
      </c>
      <c r="J41" s="77" t="s">
        <v>306</v>
      </c>
      <c r="K41" s="78" t="s">
        <v>67</v>
      </c>
      <c r="L41" s="78" t="s">
        <v>307</v>
      </c>
      <c r="M41" s="78" t="s">
        <v>75</v>
      </c>
      <c r="N41" s="79" t="s">
        <v>81</v>
      </c>
      <c r="O41" s="80" t="s">
        <v>7</v>
      </c>
      <c r="P41" s="80" t="s">
        <v>7</v>
      </c>
      <c r="Q41" s="80" t="s">
        <v>7</v>
      </c>
      <c r="R41" s="80" t="s">
        <v>10</v>
      </c>
      <c r="S41" s="80" t="s">
        <v>15</v>
      </c>
      <c r="T41" s="80" t="s">
        <v>7</v>
      </c>
      <c r="U41" s="76">
        <f t="shared" si="2"/>
        <v>26</v>
      </c>
      <c r="V41" s="76" t="str">
        <f t="shared" si="3"/>
        <v>No significativo</v>
      </c>
      <c r="W41" s="49">
        <v>44370</v>
      </c>
      <c r="X41" s="77" t="s">
        <v>300</v>
      </c>
      <c r="Y41" s="352"/>
      <c r="Z41" s="357"/>
    </row>
    <row r="42" spans="1:26" s="83" customFormat="1" ht="50.25" customHeight="1">
      <c r="A42" s="359"/>
      <c r="B42" s="265"/>
      <c r="C42" s="265"/>
      <c r="D42" s="265"/>
      <c r="E42" s="265"/>
      <c r="F42" s="76"/>
      <c r="G42" s="76"/>
      <c r="H42" s="76" t="s">
        <v>80</v>
      </c>
      <c r="I42" s="77" t="s">
        <v>105</v>
      </c>
      <c r="J42" s="77" t="s">
        <v>308</v>
      </c>
      <c r="K42" s="78" t="s">
        <v>70</v>
      </c>
      <c r="L42" s="78" t="s">
        <v>309</v>
      </c>
      <c r="M42" s="78" t="s">
        <v>73</v>
      </c>
      <c r="N42" s="79" t="s">
        <v>81</v>
      </c>
      <c r="O42" s="80" t="s">
        <v>6</v>
      </c>
      <c r="P42" s="80" t="s">
        <v>7</v>
      </c>
      <c r="Q42" s="80" t="s">
        <v>8</v>
      </c>
      <c r="R42" s="80" t="s">
        <v>10</v>
      </c>
      <c r="S42" s="80" t="s">
        <v>11</v>
      </c>
      <c r="T42" s="80" t="s">
        <v>6</v>
      </c>
      <c r="U42" s="76">
        <f t="shared" si="2"/>
        <v>27</v>
      </c>
      <c r="V42" s="76" t="str">
        <f t="shared" si="3"/>
        <v>No significativo</v>
      </c>
      <c r="W42" s="49">
        <v>44370</v>
      </c>
      <c r="X42" s="77" t="s">
        <v>310</v>
      </c>
      <c r="Y42" s="81" t="s">
        <v>149</v>
      </c>
      <c r="Z42" s="82" t="s">
        <v>311</v>
      </c>
    </row>
    <row r="43" spans="1:26" s="83" customFormat="1" ht="50.25" customHeight="1">
      <c r="A43" s="359"/>
      <c r="B43" s="265"/>
      <c r="C43" s="265"/>
      <c r="D43" s="266"/>
      <c r="E43" s="266"/>
      <c r="F43" s="76"/>
      <c r="G43" s="76" t="s">
        <v>80</v>
      </c>
      <c r="H43" s="76" t="s">
        <v>197</v>
      </c>
      <c r="I43" s="77" t="s">
        <v>105</v>
      </c>
      <c r="J43" s="77" t="s">
        <v>220</v>
      </c>
      <c r="K43" s="78" t="s">
        <v>67</v>
      </c>
      <c r="L43" s="78" t="s">
        <v>221</v>
      </c>
      <c r="M43" s="78" t="s">
        <v>75</v>
      </c>
      <c r="N43" s="79" t="s">
        <v>81</v>
      </c>
      <c r="O43" s="80" t="s">
        <v>6</v>
      </c>
      <c r="P43" s="80" t="s">
        <v>7</v>
      </c>
      <c r="Q43" s="80" t="s">
        <v>6</v>
      </c>
      <c r="R43" s="80" t="s">
        <v>9</v>
      </c>
      <c r="S43" s="80" t="s">
        <v>11</v>
      </c>
      <c r="T43" s="80" t="s">
        <v>6</v>
      </c>
      <c r="U43" s="76">
        <f t="shared" si="2"/>
        <v>14</v>
      </c>
      <c r="V43" s="76" t="str">
        <f t="shared" si="3"/>
        <v>No significativo</v>
      </c>
      <c r="W43" s="49">
        <v>44370</v>
      </c>
      <c r="X43" s="77" t="s">
        <v>312</v>
      </c>
      <c r="Y43" s="81" t="s">
        <v>149</v>
      </c>
      <c r="Z43" s="82" t="s">
        <v>313</v>
      </c>
    </row>
    <row r="44" spans="1:26" s="83" customFormat="1" ht="50.25" customHeight="1">
      <c r="A44" s="359"/>
      <c r="B44" s="265"/>
      <c r="C44" s="265"/>
      <c r="D44" s="78" t="s">
        <v>292</v>
      </c>
      <c r="E44" s="78" t="s">
        <v>572</v>
      </c>
      <c r="F44" s="76" t="s">
        <v>315</v>
      </c>
      <c r="G44" s="76"/>
      <c r="H44" s="76"/>
      <c r="I44" s="77" t="s">
        <v>64</v>
      </c>
      <c r="J44" s="77" t="s">
        <v>316</v>
      </c>
      <c r="K44" s="78" t="s">
        <v>70</v>
      </c>
      <c r="L44" s="78" t="s">
        <v>317</v>
      </c>
      <c r="M44" s="78" t="s">
        <v>73</v>
      </c>
      <c r="N44" s="79" t="s">
        <v>81</v>
      </c>
      <c r="O44" s="80" t="s">
        <v>6</v>
      </c>
      <c r="P44" s="80" t="s">
        <v>6</v>
      </c>
      <c r="Q44" s="80" t="s">
        <v>7</v>
      </c>
      <c r="R44" s="80" t="s">
        <v>10</v>
      </c>
      <c r="S44" s="80" t="s">
        <v>15</v>
      </c>
      <c r="T44" s="80" t="s">
        <v>6</v>
      </c>
      <c r="U44" s="76">
        <f t="shared" si="2"/>
        <v>14</v>
      </c>
      <c r="V44" s="76" t="str">
        <f t="shared" si="3"/>
        <v>No significativo</v>
      </c>
      <c r="W44" s="49">
        <v>44370</v>
      </c>
      <c r="X44" s="77" t="s">
        <v>318</v>
      </c>
      <c r="Y44" s="81" t="s">
        <v>319</v>
      </c>
      <c r="Z44" s="82" t="s">
        <v>320</v>
      </c>
    </row>
    <row r="45" spans="1:26" s="83" customFormat="1" ht="50.25" customHeight="1">
      <c r="A45" s="359"/>
      <c r="B45" s="265" t="s">
        <v>321</v>
      </c>
      <c r="C45" s="265" t="s">
        <v>322</v>
      </c>
      <c r="D45" s="264" t="s">
        <v>292</v>
      </c>
      <c r="E45" s="264" t="s">
        <v>109</v>
      </c>
      <c r="F45" s="76"/>
      <c r="G45" s="76"/>
      <c r="H45" s="76" t="s">
        <v>80</v>
      </c>
      <c r="I45" s="77" t="s">
        <v>60</v>
      </c>
      <c r="J45" s="77" t="s">
        <v>323</v>
      </c>
      <c r="K45" s="78" t="s">
        <v>69</v>
      </c>
      <c r="L45" s="78" t="s">
        <v>324</v>
      </c>
      <c r="M45" s="78" t="s">
        <v>78</v>
      </c>
      <c r="N45" s="79" t="s">
        <v>81</v>
      </c>
      <c r="O45" s="80" t="s">
        <v>7</v>
      </c>
      <c r="P45" s="80" t="s">
        <v>6</v>
      </c>
      <c r="Q45" s="80" t="s">
        <v>7</v>
      </c>
      <c r="R45" s="80" t="s">
        <v>9</v>
      </c>
      <c r="S45" s="80" t="s">
        <v>15</v>
      </c>
      <c r="T45" s="80" t="s">
        <v>7</v>
      </c>
      <c r="U45" s="76">
        <f t="shared" si="2"/>
        <v>18</v>
      </c>
      <c r="V45" s="76" t="str">
        <f t="shared" si="3"/>
        <v>No significativo</v>
      </c>
      <c r="W45" s="49">
        <v>44370</v>
      </c>
      <c r="X45" s="77" t="s">
        <v>325</v>
      </c>
      <c r="Y45" s="81" t="s">
        <v>326</v>
      </c>
      <c r="Z45" s="82" t="s">
        <v>233</v>
      </c>
    </row>
    <row r="46" spans="1:26" s="83" customFormat="1" ht="50.25" customHeight="1">
      <c r="A46" s="359"/>
      <c r="B46" s="265"/>
      <c r="C46" s="265"/>
      <c r="D46" s="265"/>
      <c r="E46" s="265"/>
      <c r="F46" s="76" t="s">
        <v>110</v>
      </c>
      <c r="G46" s="76"/>
      <c r="H46" s="76"/>
      <c r="I46" s="77" t="s">
        <v>60</v>
      </c>
      <c r="J46" s="77" t="s">
        <v>327</v>
      </c>
      <c r="K46" s="78" t="s">
        <v>67</v>
      </c>
      <c r="L46" s="78" t="s">
        <v>328</v>
      </c>
      <c r="M46" s="78" t="s">
        <v>75</v>
      </c>
      <c r="N46" s="79" t="s">
        <v>81</v>
      </c>
      <c r="O46" s="80" t="s">
        <v>6</v>
      </c>
      <c r="P46" s="80" t="s">
        <v>7</v>
      </c>
      <c r="Q46" s="80" t="s">
        <v>6</v>
      </c>
      <c r="R46" s="80" t="s">
        <v>9</v>
      </c>
      <c r="S46" s="80" t="s">
        <v>11</v>
      </c>
      <c r="T46" s="80" t="s">
        <v>6</v>
      </c>
      <c r="U46" s="76">
        <f t="shared" si="2"/>
        <v>14</v>
      </c>
      <c r="V46" s="76" t="str">
        <f t="shared" si="3"/>
        <v>No significativo</v>
      </c>
      <c r="W46" s="49">
        <v>44370</v>
      </c>
      <c r="X46" s="77" t="s">
        <v>329</v>
      </c>
      <c r="Y46" s="81" t="s">
        <v>296</v>
      </c>
      <c r="Z46" s="82" t="s">
        <v>122</v>
      </c>
    </row>
    <row r="47" spans="1:26" s="83" customFormat="1" ht="50.25" customHeight="1">
      <c r="A47" s="359"/>
      <c r="B47" s="265"/>
      <c r="C47" s="265"/>
      <c r="D47" s="266"/>
      <c r="E47" s="266"/>
      <c r="F47" s="76" t="s">
        <v>80</v>
      </c>
      <c r="G47" s="76"/>
      <c r="H47" s="76"/>
      <c r="I47" s="77" t="s">
        <v>59</v>
      </c>
      <c r="J47" s="77" t="s">
        <v>330</v>
      </c>
      <c r="K47" s="78" t="s">
        <v>66</v>
      </c>
      <c r="L47" s="78" t="s">
        <v>111</v>
      </c>
      <c r="M47" s="78" t="s">
        <v>75</v>
      </c>
      <c r="N47" s="79" t="s">
        <v>81</v>
      </c>
      <c r="O47" s="80" t="s">
        <v>7</v>
      </c>
      <c r="P47" s="80" t="s">
        <v>7</v>
      </c>
      <c r="Q47" s="80" t="s">
        <v>6</v>
      </c>
      <c r="R47" s="80" t="s">
        <v>9</v>
      </c>
      <c r="S47" s="80" t="s">
        <v>11</v>
      </c>
      <c r="T47" s="80" t="s">
        <v>7</v>
      </c>
      <c r="U47" s="76">
        <f t="shared" si="2"/>
        <v>22</v>
      </c>
      <c r="V47" s="76" t="str">
        <f t="shared" si="3"/>
        <v>No significativo</v>
      </c>
      <c r="W47" s="49">
        <v>44370</v>
      </c>
      <c r="X47" s="77" t="s">
        <v>331</v>
      </c>
      <c r="Y47" s="81" t="s">
        <v>112</v>
      </c>
      <c r="Z47" s="82" t="s">
        <v>124</v>
      </c>
    </row>
    <row r="48" spans="1:26" s="83" customFormat="1" ht="50.25" customHeight="1">
      <c r="A48" s="264" t="s">
        <v>353</v>
      </c>
      <c r="B48" s="264" t="s">
        <v>354</v>
      </c>
      <c r="C48" s="364" t="s">
        <v>322</v>
      </c>
      <c r="D48" s="78" t="s">
        <v>292</v>
      </c>
      <c r="E48" s="264" t="s">
        <v>355</v>
      </c>
      <c r="F48" s="76"/>
      <c r="G48" s="76" t="s">
        <v>80</v>
      </c>
      <c r="H48" s="76"/>
      <c r="I48" s="77" t="s">
        <v>60</v>
      </c>
      <c r="J48" s="77" t="s">
        <v>356</v>
      </c>
      <c r="K48" s="78" t="s">
        <v>67</v>
      </c>
      <c r="L48" s="78" t="s">
        <v>357</v>
      </c>
      <c r="M48" s="78" t="s">
        <v>75</v>
      </c>
      <c r="N48" s="79" t="s">
        <v>81</v>
      </c>
      <c r="O48" s="80" t="s">
        <v>7</v>
      </c>
      <c r="P48" s="80" t="s">
        <v>6</v>
      </c>
      <c r="Q48" s="80" t="s">
        <v>6</v>
      </c>
      <c r="R48" s="80" t="s">
        <v>10</v>
      </c>
      <c r="S48" s="80" t="s">
        <v>11</v>
      </c>
      <c r="T48" s="80" t="s">
        <v>8</v>
      </c>
      <c r="U48" s="76">
        <f t="shared" si="2"/>
        <v>27</v>
      </c>
      <c r="V48" s="76" t="str">
        <f t="shared" si="3"/>
        <v>No significativo</v>
      </c>
      <c r="W48" s="49">
        <v>44370</v>
      </c>
      <c r="X48" s="77" t="s">
        <v>358</v>
      </c>
      <c r="Y48" s="81" t="s">
        <v>359</v>
      </c>
      <c r="Z48" s="81" t="s">
        <v>360</v>
      </c>
    </row>
    <row r="49" spans="1:26" s="83" customFormat="1" ht="50.25" customHeight="1">
      <c r="A49" s="266"/>
      <c r="B49" s="265"/>
      <c r="C49" s="365"/>
      <c r="D49" s="78" t="s">
        <v>292</v>
      </c>
      <c r="E49" s="266"/>
      <c r="F49" s="76"/>
      <c r="G49" s="76" t="s">
        <v>315</v>
      </c>
      <c r="H49" s="76"/>
      <c r="I49" s="77" t="s">
        <v>361</v>
      </c>
      <c r="J49" s="77" t="s">
        <v>362</v>
      </c>
      <c r="K49" s="78" t="s">
        <v>72</v>
      </c>
      <c r="L49" s="78" t="s">
        <v>363</v>
      </c>
      <c r="M49" s="78" t="s">
        <v>74</v>
      </c>
      <c r="N49" s="79" t="s">
        <v>81</v>
      </c>
      <c r="O49" s="80" t="s">
        <v>7</v>
      </c>
      <c r="P49" s="80" t="s">
        <v>6</v>
      </c>
      <c r="Q49" s="80" t="s">
        <v>6</v>
      </c>
      <c r="R49" s="80" t="s">
        <v>9</v>
      </c>
      <c r="S49" s="80" t="s">
        <v>11</v>
      </c>
      <c r="T49" s="80" t="s">
        <v>6</v>
      </c>
      <c r="U49" s="76">
        <f t="shared" si="2"/>
        <v>14</v>
      </c>
      <c r="V49" s="76" t="str">
        <f t="shared" si="3"/>
        <v>No significativo</v>
      </c>
      <c r="W49" s="49">
        <v>44370</v>
      </c>
      <c r="X49" s="77" t="s">
        <v>364</v>
      </c>
      <c r="Y49" s="81" t="s">
        <v>141</v>
      </c>
      <c r="Z49" s="81" t="s">
        <v>360</v>
      </c>
    </row>
    <row r="50" spans="1:26" s="83" customFormat="1" ht="50.25" customHeight="1">
      <c r="A50" s="361" t="s">
        <v>365</v>
      </c>
      <c r="B50" s="264" t="s">
        <v>366</v>
      </c>
      <c r="C50" s="364" t="s">
        <v>322</v>
      </c>
      <c r="D50" s="78" t="s">
        <v>292</v>
      </c>
      <c r="E50" s="264" t="s">
        <v>391</v>
      </c>
      <c r="F50" s="76" t="s">
        <v>80</v>
      </c>
      <c r="G50" s="76"/>
      <c r="H50" s="76"/>
      <c r="I50" s="77" t="s">
        <v>62</v>
      </c>
      <c r="J50" s="77" t="s">
        <v>367</v>
      </c>
      <c r="K50" s="78" t="s">
        <v>72</v>
      </c>
      <c r="L50" s="78" t="s">
        <v>95</v>
      </c>
      <c r="M50" s="78" t="s">
        <v>74</v>
      </c>
      <c r="N50" s="79" t="s">
        <v>81</v>
      </c>
      <c r="O50" s="80" t="s">
        <v>8</v>
      </c>
      <c r="P50" s="80" t="s">
        <v>6</v>
      </c>
      <c r="Q50" s="80" t="s">
        <v>6</v>
      </c>
      <c r="R50" s="80" t="s">
        <v>9</v>
      </c>
      <c r="S50" s="80" t="s">
        <v>15</v>
      </c>
      <c r="T50" s="80" t="s">
        <v>8</v>
      </c>
      <c r="U50" s="76">
        <f t="shared" si="2"/>
        <v>24</v>
      </c>
      <c r="V50" s="76" t="str">
        <f t="shared" si="3"/>
        <v>No significativo</v>
      </c>
      <c r="W50" s="49">
        <v>44370</v>
      </c>
      <c r="X50" s="85" t="s">
        <v>368</v>
      </c>
      <c r="Y50" s="81" t="s">
        <v>369</v>
      </c>
      <c r="Z50" s="82" t="s">
        <v>370</v>
      </c>
    </row>
    <row r="51" spans="1:26" s="83" customFormat="1" ht="50.25" customHeight="1">
      <c r="A51" s="362"/>
      <c r="B51" s="265"/>
      <c r="C51" s="365"/>
      <c r="D51" s="78" t="s">
        <v>292</v>
      </c>
      <c r="E51" s="265"/>
      <c r="F51" s="76"/>
      <c r="G51" s="76"/>
      <c r="H51" s="76" t="s">
        <v>80</v>
      </c>
      <c r="I51" s="77" t="s">
        <v>60</v>
      </c>
      <c r="J51" s="77" t="s">
        <v>371</v>
      </c>
      <c r="K51" s="78" t="s">
        <v>67</v>
      </c>
      <c r="L51" s="78" t="s">
        <v>108</v>
      </c>
      <c r="M51" s="78" t="s">
        <v>75</v>
      </c>
      <c r="N51" s="79" t="s">
        <v>81</v>
      </c>
      <c r="O51" s="80" t="s">
        <v>6</v>
      </c>
      <c r="P51" s="80" t="s">
        <v>6</v>
      </c>
      <c r="Q51" s="80" t="s">
        <v>6</v>
      </c>
      <c r="R51" s="80" t="s">
        <v>10</v>
      </c>
      <c r="S51" s="80" t="s">
        <v>11</v>
      </c>
      <c r="T51" s="80" t="s">
        <v>7</v>
      </c>
      <c r="U51" s="76">
        <f t="shared" si="2"/>
        <v>18</v>
      </c>
      <c r="V51" s="76" t="str">
        <f t="shared" si="3"/>
        <v>No significativo</v>
      </c>
      <c r="W51" s="49">
        <v>44370</v>
      </c>
      <c r="X51" s="77" t="s">
        <v>372</v>
      </c>
      <c r="Y51" s="81" t="s">
        <v>104</v>
      </c>
      <c r="Z51" s="82" t="s">
        <v>126</v>
      </c>
    </row>
    <row r="52" spans="1:26" s="83" customFormat="1" ht="50.25" customHeight="1">
      <c r="A52" s="362"/>
      <c r="B52" s="265"/>
      <c r="C52" s="365"/>
      <c r="D52" s="78" t="s">
        <v>292</v>
      </c>
      <c r="E52" s="266"/>
      <c r="F52" s="76" t="s">
        <v>80</v>
      </c>
      <c r="G52" s="76"/>
      <c r="H52" s="76"/>
      <c r="I52" s="77" t="s">
        <v>60</v>
      </c>
      <c r="J52" s="77" t="s">
        <v>373</v>
      </c>
      <c r="K52" s="78" t="s">
        <v>67</v>
      </c>
      <c r="L52" s="78" t="s">
        <v>374</v>
      </c>
      <c r="M52" s="78" t="s">
        <v>75</v>
      </c>
      <c r="N52" s="79" t="s">
        <v>81</v>
      </c>
      <c r="O52" s="80" t="s">
        <v>6</v>
      </c>
      <c r="P52" s="80" t="s">
        <v>8</v>
      </c>
      <c r="Q52" s="80" t="s">
        <v>7</v>
      </c>
      <c r="R52" s="80" t="s">
        <v>9</v>
      </c>
      <c r="S52" s="80" t="s">
        <v>11</v>
      </c>
      <c r="T52" s="80" t="s">
        <v>7</v>
      </c>
      <c r="U52" s="76">
        <f t="shared" si="2"/>
        <v>27</v>
      </c>
      <c r="V52" s="76" t="str">
        <f t="shared" si="3"/>
        <v>No significativo</v>
      </c>
      <c r="W52" s="49">
        <v>44370</v>
      </c>
      <c r="X52" s="77" t="s">
        <v>375</v>
      </c>
      <c r="Y52" s="81" t="s">
        <v>104</v>
      </c>
      <c r="Z52" s="82" t="s">
        <v>125</v>
      </c>
    </row>
    <row r="53" spans="1:26" s="83" customFormat="1" ht="87.75" customHeight="1">
      <c r="A53" s="362"/>
      <c r="B53" s="265"/>
      <c r="C53" s="365"/>
      <c r="D53" s="78" t="s">
        <v>292</v>
      </c>
      <c r="E53" s="78" t="s">
        <v>390</v>
      </c>
      <c r="F53" s="76" t="s">
        <v>80</v>
      </c>
      <c r="G53" s="76"/>
      <c r="H53" s="76"/>
      <c r="I53" s="77" t="s">
        <v>60</v>
      </c>
      <c r="J53" s="77" t="s">
        <v>373</v>
      </c>
      <c r="K53" s="78" t="s">
        <v>67</v>
      </c>
      <c r="L53" s="78" t="s">
        <v>374</v>
      </c>
      <c r="M53" s="78" t="s">
        <v>75</v>
      </c>
      <c r="N53" s="79" t="s">
        <v>81</v>
      </c>
      <c r="O53" s="80" t="s">
        <v>6</v>
      </c>
      <c r="P53" s="80" t="s">
        <v>8</v>
      </c>
      <c r="Q53" s="80" t="s">
        <v>7</v>
      </c>
      <c r="R53" s="80" t="s">
        <v>9</v>
      </c>
      <c r="S53" s="80" t="s">
        <v>11</v>
      </c>
      <c r="T53" s="80" t="s">
        <v>7</v>
      </c>
      <c r="U53" s="76">
        <f t="shared" si="2"/>
        <v>27</v>
      </c>
      <c r="V53" s="76" t="str">
        <f t="shared" si="3"/>
        <v>No significativo</v>
      </c>
      <c r="W53" s="49">
        <v>44370</v>
      </c>
      <c r="X53" s="77" t="s">
        <v>377</v>
      </c>
      <c r="Y53" s="81" t="s">
        <v>378</v>
      </c>
      <c r="Z53" s="82" t="s">
        <v>125</v>
      </c>
    </row>
    <row r="54" spans="1:26" s="83" customFormat="1" ht="50.25" customHeight="1">
      <c r="A54" s="362"/>
      <c r="B54" s="265"/>
      <c r="C54" s="365"/>
      <c r="D54" s="78" t="s">
        <v>292</v>
      </c>
      <c r="E54" s="78" t="s">
        <v>376</v>
      </c>
      <c r="F54" s="76"/>
      <c r="G54" s="76"/>
      <c r="H54" s="76" t="s">
        <v>80</v>
      </c>
      <c r="I54" s="77" t="s">
        <v>60</v>
      </c>
      <c r="J54" s="77" t="s">
        <v>373</v>
      </c>
      <c r="K54" s="78" t="s">
        <v>69</v>
      </c>
      <c r="L54" s="78" t="s">
        <v>379</v>
      </c>
      <c r="M54" s="78" t="s">
        <v>78</v>
      </c>
      <c r="N54" s="79" t="s">
        <v>81</v>
      </c>
      <c r="O54" s="80" t="s">
        <v>6</v>
      </c>
      <c r="P54" s="80" t="s">
        <v>8</v>
      </c>
      <c r="Q54" s="80" t="s">
        <v>7</v>
      </c>
      <c r="R54" s="80" t="s">
        <v>9</v>
      </c>
      <c r="S54" s="80" t="s">
        <v>11</v>
      </c>
      <c r="T54" s="80" t="s">
        <v>7</v>
      </c>
      <c r="U54" s="76">
        <f t="shared" si="2"/>
        <v>27</v>
      </c>
      <c r="V54" s="76" t="str">
        <f t="shared" si="3"/>
        <v>No significativo</v>
      </c>
      <c r="W54" s="49">
        <v>44370</v>
      </c>
      <c r="X54" s="77" t="s">
        <v>380</v>
      </c>
      <c r="Y54" s="81" t="s">
        <v>381</v>
      </c>
      <c r="Z54" s="82" t="s">
        <v>125</v>
      </c>
    </row>
    <row r="55" spans="1:26" s="83" customFormat="1" ht="50.25" customHeight="1">
      <c r="A55" s="362"/>
      <c r="B55" s="280"/>
      <c r="C55" s="280"/>
      <c r="D55" s="264" t="s">
        <v>292</v>
      </c>
      <c r="E55" s="264" t="s">
        <v>223</v>
      </c>
      <c r="F55" s="76" t="s">
        <v>80</v>
      </c>
      <c r="G55" s="76"/>
      <c r="H55" s="76"/>
      <c r="I55" s="77" t="s">
        <v>61</v>
      </c>
      <c r="J55" s="77" t="s">
        <v>222</v>
      </c>
      <c r="K55" s="78" t="s">
        <v>65</v>
      </c>
      <c r="L55" s="78" t="s">
        <v>97</v>
      </c>
      <c r="M55" s="78" t="s">
        <v>73</v>
      </c>
      <c r="N55" s="79" t="s">
        <v>81</v>
      </c>
      <c r="O55" s="80" t="s">
        <v>7</v>
      </c>
      <c r="P55" s="80" t="s">
        <v>7</v>
      </c>
      <c r="Q55" s="80" t="s">
        <v>6</v>
      </c>
      <c r="R55" s="80" t="s">
        <v>10</v>
      </c>
      <c r="S55" s="80" t="s">
        <v>11</v>
      </c>
      <c r="T55" s="80" t="s">
        <v>7</v>
      </c>
      <c r="U55" s="76">
        <f t="shared" si="2"/>
        <v>26</v>
      </c>
      <c r="V55" s="76" t="str">
        <f t="shared" si="3"/>
        <v>No significativo</v>
      </c>
      <c r="W55" s="49">
        <v>44370</v>
      </c>
      <c r="X55" s="81" t="s">
        <v>382</v>
      </c>
      <c r="Y55" s="81" t="s">
        <v>98</v>
      </c>
      <c r="Z55" s="82" t="s">
        <v>121</v>
      </c>
    </row>
    <row r="56" spans="1:26" s="86" customFormat="1" ht="50.25" customHeight="1">
      <c r="A56" s="362"/>
      <c r="B56" s="266"/>
      <c r="C56" s="366"/>
      <c r="D56" s="265"/>
      <c r="E56" s="265"/>
      <c r="F56" s="76" t="s">
        <v>80</v>
      </c>
      <c r="G56" s="76"/>
      <c r="H56" s="76"/>
      <c r="I56" s="77" t="s">
        <v>58</v>
      </c>
      <c r="J56" s="77" t="s">
        <v>202</v>
      </c>
      <c r="K56" s="78" t="s">
        <v>65</v>
      </c>
      <c r="L56" s="78" t="s">
        <v>191</v>
      </c>
      <c r="M56" s="78" t="s">
        <v>85</v>
      </c>
      <c r="N56" s="79" t="s">
        <v>81</v>
      </c>
      <c r="O56" s="53" t="s">
        <v>6</v>
      </c>
      <c r="P56" s="53" t="s">
        <v>6</v>
      </c>
      <c r="Q56" s="53" t="s">
        <v>6</v>
      </c>
      <c r="R56" s="53" t="s">
        <v>10</v>
      </c>
      <c r="S56" s="53" t="s">
        <v>11</v>
      </c>
      <c r="T56" s="53" t="s">
        <v>8</v>
      </c>
      <c r="U56" s="76">
        <f t="shared" si="2"/>
        <v>23</v>
      </c>
      <c r="V56" s="76" t="str">
        <f t="shared" si="3"/>
        <v>No significativo</v>
      </c>
      <c r="W56" s="49">
        <v>44370</v>
      </c>
      <c r="X56" s="77" t="s">
        <v>204</v>
      </c>
      <c r="Y56" s="81" t="s">
        <v>205</v>
      </c>
      <c r="Z56" s="82" t="s">
        <v>100</v>
      </c>
    </row>
    <row r="57" spans="1:26" s="86" customFormat="1" ht="50.25" customHeight="1">
      <c r="A57" s="362"/>
      <c r="B57" s="280"/>
      <c r="C57" s="367"/>
      <c r="D57" s="265"/>
      <c r="E57" s="265"/>
      <c r="F57" s="76" t="s">
        <v>80</v>
      </c>
      <c r="G57" s="76"/>
      <c r="H57" s="76"/>
      <c r="I57" s="77" t="s">
        <v>59</v>
      </c>
      <c r="J57" s="77" t="s">
        <v>383</v>
      </c>
      <c r="K57" s="78" t="s">
        <v>66</v>
      </c>
      <c r="L57" s="78" t="s">
        <v>101</v>
      </c>
      <c r="M57" s="78" t="s">
        <v>75</v>
      </c>
      <c r="N57" s="79" t="s">
        <v>81</v>
      </c>
      <c r="O57" s="80" t="s">
        <v>8</v>
      </c>
      <c r="P57" s="80" t="s">
        <v>6</v>
      </c>
      <c r="Q57" s="80" t="s">
        <v>6</v>
      </c>
      <c r="R57" s="80" t="s">
        <v>10</v>
      </c>
      <c r="S57" s="80" t="s">
        <v>12</v>
      </c>
      <c r="T57" s="80" t="s">
        <v>7</v>
      </c>
      <c r="U57" s="76">
        <f t="shared" si="2"/>
        <v>32</v>
      </c>
      <c r="V57" s="76" t="str">
        <f t="shared" si="3"/>
        <v>Significativo</v>
      </c>
      <c r="W57" s="49">
        <v>44370</v>
      </c>
      <c r="X57" s="77" t="s">
        <v>384</v>
      </c>
      <c r="Y57" s="81" t="s">
        <v>103</v>
      </c>
      <c r="Z57" s="82" t="s">
        <v>125</v>
      </c>
    </row>
    <row r="58" spans="1:26" s="86" customFormat="1" ht="50.25" customHeight="1">
      <c r="A58" s="362"/>
      <c r="B58" s="265"/>
      <c r="C58" s="365"/>
      <c r="D58" s="266"/>
      <c r="E58" s="266"/>
      <c r="F58" s="76" t="s">
        <v>80</v>
      </c>
      <c r="G58" s="76"/>
      <c r="H58" s="76"/>
      <c r="I58" s="77" t="s">
        <v>64</v>
      </c>
      <c r="J58" s="77" t="s">
        <v>224</v>
      </c>
      <c r="K58" s="78" t="s">
        <v>70</v>
      </c>
      <c r="L58" s="78" t="s">
        <v>225</v>
      </c>
      <c r="M58" s="78" t="s">
        <v>73</v>
      </c>
      <c r="N58" s="79" t="s">
        <v>81</v>
      </c>
      <c r="O58" s="80" t="s">
        <v>8</v>
      </c>
      <c r="P58" s="80" t="s">
        <v>6</v>
      </c>
      <c r="Q58" s="80" t="s">
        <v>6</v>
      </c>
      <c r="R58" s="80" t="s">
        <v>10</v>
      </c>
      <c r="S58" s="80" t="s">
        <v>11</v>
      </c>
      <c r="T58" s="80" t="s">
        <v>6</v>
      </c>
      <c r="U58" s="76">
        <f t="shared" si="2"/>
        <v>23</v>
      </c>
      <c r="V58" s="76" t="str">
        <f t="shared" si="3"/>
        <v>No significativo</v>
      </c>
      <c r="W58" s="49">
        <v>44370</v>
      </c>
      <c r="X58" s="77" t="s">
        <v>385</v>
      </c>
      <c r="Y58" s="81" t="s">
        <v>386</v>
      </c>
      <c r="Z58" s="82" t="s">
        <v>159</v>
      </c>
    </row>
    <row r="59" spans="1:26" s="86" customFormat="1" ht="50.25" customHeight="1">
      <c r="A59" s="363"/>
      <c r="B59" s="265"/>
      <c r="C59" s="265"/>
      <c r="D59" s="78" t="s">
        <v>292</v>
      </c>
      <c r="E59" s="78" t="s">
        <v>223</v>
      </c>
      <c r="F59" s="76" t="s">
        <v>80</v>
      </c>
      <c r="G59" s="76"/>
      <c r="H59" s="76"/>
      <c r="I59" s="77" t="s">
        <v>189</v>
      </c>
      <c r="J59" s="77" t="s">
        <v>387</v>
      </c>
      <c r="K59" s="78" t="s">
        <v>67</v>
      </c>
      <c r="L59" s="78" t="s">
        <v>210</v>
      </c>
      <c r="M59" s="78" t="s">
        <v>75</v>
      </c>
      <c r="N59" s="79" t="s">
        <v>81</v>
      </c>
      <c r="O59" s="80" t="s">
        <v>6</v>
      </c>
      <c r="P59" s="80" t="s">
        <v>8</v>
      </c>
      <c r="Q59" s="80" t="s">
        <v>6</v>
      </c>
      <c r="R59" s="80" t="s">
        <v>9</v>
      </c>
      <c r="S59" s="80" t="s">
        <v>11</v>
      </c>
      <c r="T59" s="80" t="s">
        <v>7</v>
      </c>
      <c r="U59" s="76">
        <f>VLOOKUP($O59,PROBABILIDAD,2,FALSE)+VLOOKUP($P59,DURACION,2,FALSE)+VLOOKUP($Q59,MAGNITUD,2,FALSE)+VLOOKUP($R59,IINFLUENCIA,2,FALSE)+VLOOKUP($S59,RECUPERAB,2,FALSE)+VLOOKUP($T59,IIMPORTANCIA,2,0)</f>
        <v>23</v>
      </c>
      <c r="V59" s="76" t="str">
        <f t="shared" si="3"/>
        <v>No significativo</v>
      </c>
      <c r="W59" s="49">
        <v>44370</v>
      </c>
      <c r="X59" s="77" t="s">
        <v>388</v>
      </c>
      <c r="Y59" s="81" t="s">
        <v>93</v>
      </c>
      <c r="Z59" s="82" t="s">
        <v>389</v>
      </c>
    </row>
    <row r="60" spans="1:26" ht="50.25" customHeight="1">
      <c r="A60" s="62"/>
      <c r="B60" s="28"/>
      <c r="C60" s="70"/>
      <c r="D60" s="28"/>
      <c r="E60" s="28"/>
      <c r="F60" s="71"/>
      <c r="G60" s="71"/>
      <c r="H60" s="71"/>
      <c r="I60" s="28"/>
      <c r="J60" s="28"/>
      <c r="K60" s="28"/>
      <c r="L60" s="28"/>
      <c r="M60" s="28"/>
      <c r="N60" s="72"/>
      <c r="O60" s="73"/>
      <c r="P60" s="73"/>
      <c r="Q60" s="73"/>
      <c r="R60" s="73"/>
      <c r="S60" s="73"/>
      <c r="T60" s="73"/>
      <c r="U60" s="74"/>
      <c r="V60" s="50"/>
      <c r="W60" s="75"/>
      <c r="X60" s="28"/>
      <c r="Y60" s="28"/>
      <c r="Z60" s="28"/>
    </row>
    <row r="61" spans="1:26" ht="50.25" customHeight="1">
      <c r="A61" s="62"/>
      <c r="B61" s="28"/>
      <c r="C61" s="70"/>
      <c r="D61" s="28"/>
      <c r="E61" s="28"/>
      <c r="F61" s="71"/>
      <c r="G61" s="71"/>
      <c r="H61" s="71"/>
      <c r="I61" s="28"/>
      <c r="J61" s="28"/>
      <c r="K61" s="28"/>
      <c r="L61" s="28"/>
      <c r="M61" s="28"/>
      <c r="N61" s="72"/>
      <c r="O61" s="73"/>
      <c r="P61" s="73"/>
      <c r="Q61" s="73"/>
      <c r="R61" s="73"/>
      <c r="S61" s="73"/>
      <c r="T61" s="73"/>
      <c r="U61" s="74"/>
      <c r="V61" s="50"/>
      <c r="W61" s="75"/>
      <c r="X61" s="28"/>
      <c r="Y61" s="28"/>
      <c r="Z61" s="28"/>
    </row>
    <row r="62" spans="1:26" ht="50.25" customHeight="1">
      <c r="A62" s="62"/>
      <c r="B62" s="28"/>
      <c r="C62" s="70"/>
      <c r="D62" s="28"/>
      <c r="E62" s="28"/>
      <c r="F62" s="71"/>
      <c r="G62" s="71"/>
      <c r="H62" s="71"/>
      <c r="I62" s="28"/>
      <c r="J62" s="28"/>
      <c r="K62" s="28"/>
      <c r="L62" s="28"/>
      <c r="M62" s="28"/>
      <c r="N62" s="72"/>
      <c r="O62" s="73"/>
      <c r="P62" s="73"/>
      <c r="Q62" s="73"/>
      <c r="R62" s="73"/>
      <c r="S62" s="73"/>
      <c r="T62" s="73"/>
      <c r="U62" s="74"/>
      <c r="V62" s="50"/>
      <c r="W62" s="75"/>
      <c r="X62" s="28"/>
      <c r="Y62" s="28"/>
      <c r="Z62" s="28"/>
    </row>
    <row r="63" spans="1:26" s="19" customFormat="1" ht="50.25" customHeight="1">
      <c r="A63" s="69"/>
      <c r="B63" s="69"/>
      <c r="C63" s="69"/>
      <c r="D63" s="69"/>
      <c r="E63" s="66"/>
      <c r="F63" s="15"/>
      <c r="G63" s="15"/>
      <c r="H63" s="15"/>
      <c r="I63" s="66"/>
      <c r="J63" s="11"/>
      <c r="K63" s="66"/>
      <c r="L63" s="66"/>
      <c r="M63" s="66"/>
      <c r="N63" s="12"/>
      <c r="O63" s="13"/>
      <c r="P63" s="13"/>
      <c r="Q63" s="13"/>
      <c r="R63" s="13"/>
      <c r="S63" s="13"/>
      <c r="T63" s="13"/>
      <c r="U63" s="69"/>
      <c r="V63" s="3"/>
      <c r="W63" s="14"/>
      <c r="X63" s="14"/>
      <c r="Y63" s="66"/>
      <c r="Z63" s="28"/>
    </row>
    <row r="64" spans="1:10" ht="50.25" customHeight="1">
      <c r="A64" s="29" t="s">
        <v>199</v>
      </c>
      <c r="B64" s="29"/>
      <c r="C64" s="29"/>
      <c r="D64" s="29"/>
      <c r="E64" s="295" t="s">
        <v>132</v>
      </c>
      <c r="F64" s="295"/>
      <c r="G64" s="295"/>
      <c r="H64" s="295"/>
      <c r="I64" s="295"/>
      <c r="J64" s="296"/>
    </row>
    <row r="65" spans="1:10" ht="50.25" customHeight="1">
      <c r="A65" s="29"/>
      <c r="B65" s="29"/>
      <c r="C65" s="29"/>
      <c r="D65" s="29"/>
      <c r="E65" s="7"/>
      <c r="F65" s="7"/>
      <c r="G65" s="7"/>
      <c r="H65" s="7"/>
      <c r="I65" s="7"/>
      <c r="J65" s="7"/>
    </row>
    <row r="66" spans="1:24" ht="50.25" customHeight="1">
      <c r="A66" s="29" t="s">
        <v>200</v>
      </c>
      <c r="B66" s="29"/>
      <c r="C66" s="29"/>
      <c r="D66" s="29"/>
      <c r="E66" s="278" t="s">
        <v>139</v>
      </c>
      <c r="F66" s="278"/>
      <c r="G66" s="278"/>
      <c r="H66" s="278"/>
      <c r="I66" s="278"/>
      <c r="J66" s="279"/>
      <c r="K66" s="297" t="s">
        <v>135</v>
      </c>
      <c r="L66" s="298"/>
      <c r="M66" s="298"/>
      <c r="N66" s="298"/>
      <c r="O66" s="298"/>
      <c r="P66" s="298"/>
      <c r="Q66" s="298"/>
      <c r="R66" s="298"/>
      <c r="S66" s="298"/>
      <c r="T66" s="298"/>
      <c r="U66" s="298"/>
      <c r="V66" s="298"/>
      <c r="W66" s="298"/>
      <c r="X66" s="298"/>
    </row>
    <row r="67" spans="1:24" ht="50.25" customHeight="1">
      <c r="A67" s="29" t="s">
        <v>201</v>
      </c>
      <c r="B67" s="29"/>
      <c r="C67" s="29"/>
      <c r="D67" s="29"/>
      <c r="E67" s="278" t="s">
        <v>285</v>
      </c>
      <c r="F67" s="278"/>
      <c r="G67" s="278"/>
      <c r="H67" s="278"/>
      <c r="I67" s="278"/>
      <c r="J67" s="279"/>
      <c r="K67" s="8" t="s">
        <v>134</v>
      </c>
      <c r="L67" s="284" t="s">
        <v>136</v>
      </c>
      <c r="M67" s="285"/>
      <c r="N67" s="284" t="s">
        <v>137</v>
      </c>
      <c r="O67" s="286"/>
      <c r="P67" s="285"/>
      <c r="Q67" s="287" t="s">
        <v>138</v>
      </c>
      <c r="R67" s="288"/>
      <c r="S67" s="288"/>
      <c r="T67" s="288"/>
      <c r="U67" s="288"/>
      <c r="V67" s="288"/>
      <c r="W67" s="288"/>
      <c r="X67" s="288"/>
    </row>
    <row r="68" spans="1:24" ht="110.25" customHeight="1">
      <c r="A68" s="29"/>
      <c r="B68" s="29"/>
      <c r="C68" s="29"/>
      <c r="D68" s="29"/>
      <c r="E68" s="195"/>
      <c r="F68" s="195"/>
      <c r="G68" s="195"/>
      <c r="H68" s="195"/>
      <c r="I68" s="195"/>
      <c r="J68" s="19"/>
      <c r="K68" s="4">
        <v>44022</v>
      </c>
      <c r="L68" s="276" t="s">
        <v>286</v>
      </c>
      <c r="M68" s="277"/>
      <c r="N68" s="194" t="s">
        <v>238</v>
      </c>
      <c r="O68" s="195"/>
      <c r="P68" s="193"/>
      <c r="Q68" s="276" t="s">
        <v>287</v>
      </c>
      <c r="R68" s="283"/>
      <c r="S68" s="283"/>
      <c r="T68" s="283"/>
      <c r="U68" s="283"/>
      <c r="V68" s="283"/>
      <c r="W68" s="283"/>
      <c r="X68" s="277"/>
    </row>
    <row r="69" spans="1:24" ht="104.25" customHeight="1">
      <c r="A69" s="29"/>
      <c r="B69" s="29"/>
      <c r="C69" s="29"/>
      <c r="D69" s="29"/>
      <c r="E69" s="19"/>
      <c r="F69" s="19"/>
      <c r="G69" s="19"/>
      <c r="H69" s="19"/>
      <c r="I69" s="19"/>
      <c r="J69" s="19"/>
      <c r="K69" s="4">
        <v>43767</v>
      </c>
      <c r="L69" s="289" t="s">
        <v>140</v>
      </c>
      <c r="M69" s="282"/>
      <c r="N69" s="194" t="s">
        <v>238</v>
      </c>
      <c r="O69" s="195"/>
      <c r="P69" s="193"/>
      <c r="Q69" s="276" t="s">
        <v>206</v>
      </c>
      <c r="R69" s="283"/>
      <c r="S69" s="283"/>
      <c r="T69" s="283"/>
      <c r="U69" s="283"/>
      <c r="V69" s="283"/>
      <c r="W69" s="283"/>
      <c r="X69" s="277"/>
    </row>
    <row r="70" spans="6:24" ht="50.25" customHeight="1">
      <c r="F70" s="25"/>
      <c r="G70" s="25"/>
      <c r="H70" s="25"/>
      <c r="K70" s="4" t="s">
        <v>168</v>
      </c>
      <c r="L70" s="276" t="s">
        <v>171</v>
      </c>
      <c r="M70" s="277"/>
      <c r="N70" s="276"/>
      <c r="O70" s="283"/>
      <c r="P70" s="277"/>
      <c r="Q70" s="276" t="s">
        <v>239</v>
      </c>
      <c r="R70" s="283"/>
      <c r="S70" s="283"/>
      <c r="T70" s="283"/>
      <c r="U70" s="283"/>
      <c r="V70" s="283"/>
      <c r="W70" s="283"/>
      <c r="X70" s="277"/>
    </row>
    <row r="71" spans="6:24" ht="50.25" customHeight="1">
      <c r="F71" s="25"/>
      <c r="G71" s="25"/>
      <c r="H71" s="25"/>
      <c r="K71" s="4" t="s">
        <v>174</v>
      </c>
      <c r="L71" s="276" t="s">
        <v>175</v>
      </c>
      <c r="M71" s="277"/>
      <c r="N71" s="276" t="s">
        <v>240</v>
      </c>
      <c r="O71" s="283"/>
      <c r="P71" s="277"/>
      <c r="Q71" s="276" t="s">
        <v>176</v>
      </c>
      <c r="R71" s="283"/>
      <c r="S71" s="283"/>
      <c r="T71" s="283"/>
      <c r="U71" s="283"/>
      <c r="V71" s="283"/>
      <c r="W71" s="283"/>
      <c r="X71" s="277"/>
    </row>
    <row r="72" spans="1:24" ht="50.25" customHeight="1">
      <c r="A72" s="29"/>
      <c r="B72" s="29"/>
      <c r="C72" s="29"/>
      <c r="D72" s="29"/>
      <c r="E72" s="20"/>
      <c r="F72" s="21"/>
      <c r="G72" s="21"/>
      <c r="H72" s="21"/>
      <c r="I72" s="20"/>
      <c r="J72" s="19"/>
      <c r="K72" s="4">
        <v>43179</v>
      </c>
      <c r="L72" s="276" t="s">
        <v>182</v>
      </c>
      <c r="M72" s="277"/>
      <c r="N72" s="276" t="s">
        <v>240</v>
      </c>
      <c r="O72" s="283"/>
      <c r="P72" s="277"/>
      <c r="Q72" s="276" t="s">
        <v>241</v>
      </c>
      <c r="R72" s="283"/>
      <c r="S72" s="283"/>
      <c r="T72" s="283"/>
      <c r="U72" s="283"/>
      <c r="V72" s="283"/>
      <c r="W72" s="283"/>
      <c r="X72" s="277"/>
    </row>
    <row r="73" spans="11:24" ht="157.5" customHeight="1">
      <c r="K73" s="172">
        <v>44022</v>
      </c>
      <c r="L73" s="276" t="s">
        <v>536</v>
      </c>
      <c r="M73" s="282"/>
      <c r="N73" s="289" t="s">
        <v>238</v>
      </c>
      <c r="O73" s="290"/>
      <c r="P73" s="282"/>
      <c r="Q73" s="276" t="s">
        <v>537</v>
      </c>
      <c r="R73" s="283"/>
      <c r="S73" s="283"/>
      <c r="T73" s="283"/>
      <c r="U73" s="283"/>
      <c r="V73" s="283"/>
      <c r="W73" s="283"/>
      <c r="X73" s="277"/>
    </row>
    <row r="74" spans="11:24" ht="157.5" customHeight="1">
      <c r="K74" s="190">
        <v>44034</v>
      </c>
      <c r="L74" s="280" t="s">
        <v>557</v>
      </c>
      <c r="M74" s="280"/>
      <c r="N74" s="281" t="s">
        <v>558</v>
      </c>
      <c r="O74" s="281"/>
      <c r="P74" s="281"/>
      <c r="Q74" s="280" t="s">
        <v>559</v>
      </c>
      <c r="R74" s="280"/>
      <c r="S74" s="280"/>
      <c r="T74" s="280"/>
      <c r="U74" s="280"/>
      <c r="V74" s="280"/>
      <c r="W74" s="280"/>
      <c r="X74" s="280"/>
    </row>
    <row r="75" ht="50.25" customHeight="1"/>
    <row r="76" ht="50.25" customHeight="1"/>
    <row r="77" spans="1:26" ht="50.25" customHeight="1">
      <c r="A77" s="22"/>
      <c r="B77" s="22"/>
      <c r="C77" s="22"/>
      <c r="D77" s="22"/>
      <c r="E77" s="22"/>
      <c r="F77" s="30"/>
      <c r="G77" s="30"/>
      <c r="H77" s="30"/>
      <c r="I77" s="22"/>
      <c r="J77" s="22"/>
      <c r="K77" s="22"/>
      <c r="L77" s="22"/>
      <c r="M77" s="22"/>
      <c r="N77" s="22"/>
      <c r="O77" s="22"/>
      <c r="P77" s="22"/>
      <c r="Q77" s="22"/>
      <c r="R77" s="22"/>
      <c r="S77" s="22"/>
      <c r="T77" s="22"/>
      <c r="U77" s="22"/>
      <c r="V77" s="22"/>
      <c r="W77" s="22"/>
      <c r="X77" s="22"/>
      <c r="Y77" s="22"/>
      <c r="Z77" s="31"/>
    </row>
    <row r="78" spans="1:26" ht="50.25" customHeight="1">
      <c r="A78" s="32" t="s">
        <v>37</v>
      </c>
      <c r="B78" s="197"/>
      <c r="C78" s="197"/>
      <c r="D78" s="197"/>
      <c r="E78" s="197"/>
      <c r="F78" s="291" t="s">
        <v>55</v>
      </c>
      <c r="G78" s="291"/>
      <c r="H78" s="291"/>
      <c r="I78" s="197"/>
      <c r="J78" s="197" t="s">
        <v>56</v>
      </c>
      <c r="K78" s="23"/>
      <c r="L78" s="23"/>
      <c r="M78" s="197" t="s">
        <v>57</v>
      </c>
      <c r="N78" s="23"/>
      <c r="O78" s="23"/>
      <c r="P78" s="23"/>
      <c r="Q78" s="23"/>
      <c r="R78" s="23"/>
      <c r="S78" s="23"/>
      <c r="T78" s="23"/>
      <c r="U78" s="23"/>
      <c r="V78" s="23"/>
      <c r="W78" s="23"/>
      <c r="X78" s="23"/>
      <c r="Y78" s="23"/>
      <c r="Z78" s="33"/>
    </row>
    <row r="79" spans="1:26" ht="50.25" customHeight="1">
      <c r="A79" s="34" t="s">
        <v>38</v>
      </c>
      <c r="B79" s="23"/>
      <c r="C79" s="23"/>
      <c r="D79" s="23"/>
      <c r="E79" s="23"/>
      <c r="F79" s="197" t="s">
        <v>58</v>
      </c>
      <c r="G79" s="197"/>
      <c r="H79" s="197"/>
      <c r="I79" s="23"/>
      <c r="J79" s="23" t="s">
        <v>71</v>
      </c>
      <c r="K79" s="23"/>
      <c r="L79" s="23"/>
      <c r="M79" s="23" t="s">
        <v>73</v>
      </c>
      <c r="N79" s="23"/>
      <c r="O79" s="23"/>
      <c r="P79" s="23"/>
      <c r="Q79" s="23"/>
      <c r="R79" s="23"/>
      <c r="S79" s="23"/>
      <c r="T79" s="23"/>
      <c r="U79" s="23"/>
      <c r="V79" s="23"/>
      <c r="W79" s="23"/>
      <c r="X79" s="23"/>
      <c r="Y79" s="23"/>
      <c r="Z79" s="33"/>
    </row>
    <row r="80" spans="1:26" ht="50.25" customHeight="1">
      <c r="A80" s="34" t="s">
        <v>39</v>
      </c>
      <c r="B80" s="23"/>
      <c r="C80" s="23"/>
      <c r="D80" s="23"/>
      <c r="E80" s="23"/>
      <c r="F80" s="197" t="s">
        <v>61</v>
      </c>
      <c r="G80" s="197"/>
      <c r="H80" s="197"/>
      <c r="I80" s="23"/>
      <c r="J80" s="23" t="s">
        <v>65</v>
      </c>
      <c r="K80" s="23"/>
      <c r="L80" s="23"/>
      <c r="M80" s="23" t="s">
        <v>74</v>
      </c>
      <c r="N80" s="23"/>
      <c r="O80" s="23"/>
      <c r="P80" s="23"/>
      <c r="Q80" s="23"/>
      <c r="R80" s="23"/>
      <c r="S80" s="23"/>
      <c r="T80" s="23"/>
      <c r="U80" s="23"/>
      <c r="V80" s="23"/>
      <c r="W80" s="23"/>
      <c r="X80" s="23"/>
      <c r="Y80" s="23"/>
      <c r="Z80" s="33"/>
    </row>
    <row r="81" spans="1:26" ht="50.25" customHeight="1">
      <c r="A81" s="34" t="s">
        <v>18</v>
      </c>
      <c r="B81" s="23"/>
      <c r="C81" s="23"/>
      <c r="D81" s="23"/>
      <c r="E81" s="23"/>
      <c r="F81" s="197" t="s">
        <v>59</v>
      </c>
      <c r="G81" s="197"/>
      <c r="H81" s="197"/>
      <c r="I81" s="23"/>
      <c r="J81" s="23" t="s">
        <v>66</v>
      </c>
      <c r="K81" s="23"/>
      <c r="L81" s="23"/>
      <c r="M81" s="23" t="s">
        <v>75</v>
      </c>
      <c r="N81" s="23"/>
      <c r="O81" s="23"/>
      <c r="P81" s="23"/>
      <c r="Q81" s="23"/>
      <c r="R81" s="23"/>
      <c r="S81" s="23"/>
      <c r="T81" s="23"/>
      <c r="U81" s="23"/>
      <c r="V81" s="23"/>
      <c r="W81" s="23"/>
      <c r="X81" s="23"/>
      <c r="Y81" s="23"/>
      <c r="Z81" s="33"/>
    </row>
    <row r="82" spans="1:26" ht="50.25" customHeight="1">
      <c r="A82" s="34" t="s">
        <v>40</v>
      </c>
      <c r="B82" s="23"/>
      <c r="C82" s="23"/>
      <c r="D82" s="23"/>
      <c r="E82" s="23"/>
      <c r="F82" s="197" t="s">
        <v>60</v>
      </c>
      <c r="G82" s="197"/>
      <c r="H82" s="197"/>
      <c r="I82" s="23"/>
      <c r="J82" s="23" t="s">
        <v>67</v>
      </c>
      <c r="K82" s="23"/>
      <c r="L82" s="23"/>
      <c r="M82" s="23" t="s">
        <v>76</v>
      </c>
      <c r="N82" s="23"/>
      <c r="O82" s="23"/>
      <c r="P82" s="23"/>
      <c r="Q82" s="23"/>
      <c r="R82" s="23"/>
      <c r="S82" s="23"/>
      <c r="T82" s="23"/>
      <c r="U82" s="23"/>
      <c r="V82" s="23"/>
      <c r="W82" s="23"/>
      <c r="X82" s="23"/>
      <c r="Y82" s="23"/>
      <c r="Z82" s="33"/>
    </row>
    <row r="83" spans="1:26" ht="50.25" customHeight="1">
      <c r="A83" s="34" t="s">
        <v>41</v>
      </c>
      <c r="B83" s="23"/>
      <c r="C83" s="23"/>
      <c r="D83" s="23"/>
      <c r="E83" s="23"/>
      <c r="F83" s="197" t="s">
        <v>62</v>
      </c>
      <c r="G83" s="197"/>
      <c r="H83" s="197"/>
      <c r="I83" s="23"/>
      <c r="J83" s="23" t="s">
        <v>72</v>
      </c>
      <c r="K83" s="23"/>
      <c r="L83" s="23"/>
      <c r="M83" s="23" t="s">
        <v>77</v>
      </c>
      <c r="N83" s="23"/>
      <c r="O83" s="23"/>
      <c r="P83" s="23"/>
      <c r="Q83" s="23"/>
      <c r="R83" s="23"/>
      <c r="S83" s="23"/>
      <c r="T83" s="23"/>
      <c r="U83" s="23"/>
      <c r="V83" s="23"/>
      <c r="W83" s="23"/>
      <c r="X83" s="23"/>
      <c r="Y83" s="23"/>
      <c r="Z83" s="33"/>
    </row>
    <row r="84" spans="1:26" ht="50.25" customHeight="1">
      <c r="A84" s="34" t="s">
        <v>42</v>
      </c>
      <c r="B84" s="23"/>
      <c r="C84" s="23"/>
      <c r="D84" s="23"/>
      <c r="E84" s="23"/>
      <c r="F84" s="197" t="s">
        <v>63</v>
      </c>
      <c r="G84" s="197"/>
      <c r="H84" s="197"/>
      <c r="I84" s="23"/>
      <c r="J84" s="23" t="s">
        <v>82</v>
      </c>
      <c r="K84" s="23"/>
      <c r="L84" s="23"/>
      <c r="M84" s="23" t="s">
        <v>78</v>
      </c>
      <c r="N84" s="23"/>
      <c r="O84" s="23"/>
      <c r="P84" s="23"/>
      <c r="Q84" s="23"/>
      <c r="R84" s="23"/>
      <c r="S84" s="23"/>
      <c r="T84" s="23"/>
      <c r="U84" s="23"/>
      <c r="V84" s="23"/>
      <c r="W84" s="23"/>
      <c r="X84" s="23"/>
      <c r="Y84" s="23"/>
      <c r="Z84" s="33"/>
    </row>
    <row r="85" spans="1:26" ht="50.25" customHeight="1">
      <c r="A85" s="34" t="s">
        <v>43</v>
      </c>
      <c r="B85" s="23"/>
      <c r="C85" s="23"/>
      <c r="D85" s="23"/>
      <c r="E85" s="23"/>
      <c r="F85" s="197" t="s">
        <v>64</v>
      </c>
      <c r="G85" s="197"/>
      <c r="H85" s="197"/>
      <c r="I85" s="23"/>
      <c r="J85" s="23" t="s">
        <v>155</v>
      </c>
      <c r="K85" s="23"/>
      <c r="L85" s="23"/>
      <c r="M85" s="23" t="s">
        <v>85</v>
      </c>
      <c r="N85" s="23"/>
      <c r="O85" s="23"/>
      <c r="P85" s="23"/>
      <c r="Q85" s="23"/>
      <c r="R85" s="23"/>
      <c r="S85" s="23"/>
      <c r="T85" s="23"/>
      <c r="U85" s="23"/>
      <c r="V85" s="23"/>
      <c r="W85" s="23"/>
      <c r="X85" s="23"/>
      <c r="Y85" s="23"/>
      <c r="Z85" s="33"/>
    </row>
    <row r="86" spans="1:26" ht="87.75" customHeight="1">
      <c r="A86" s="34" t="s">
        <v>44</v>
      </c>
      <c r="B86" s="23"/>
      <c r="C86" s="23"/>
      <c r="D86" s="23"/>
      <c r="E86" s="23"/>
      <c r="F86" s="197" t="s">
        <v>68</v>
      </c>
      <c r="G86" s="197"/>
      <c r="H86" s="197"/>
      <c r="I86" s="23"/>
      <c r="J86" s="23" t="s">
        <v>70</v>
      </c>
      <c r="K86" s="23"/>
      <c r="L86" s="23"/>
      <c r="M86" s="23" t="s">
        <v>106</v>
      </c>
      <c r="N86" s="23"/>
      <c r="O86" s="23"/>
      <c r="P86" s="23"/>
      <c r="Q86" s="23"/>
      <c r="R86" s="23"/>
      <c r="S86" s="23"/>
      <c r="T86" s="23"/>
      <c r="U86" s="23"/>
      <c r="V86" s="23"/>
      <c r="W86" s="23"/>
      <c r="X86" s="23"/>
      <c r="Y86" s="23"/>
      <c r="Z86" s="33"/>
    </row>
    <row r="87" spans="1:26" ht="50.25" customHeight="1">
      <c r="A87" s="34" t="s">
        <v>99</v>
      </c>
      <c r="B87" s="23"/>
      <c r="C87" s="23"/>
      <c r="D87" s="23"/>
      <c r="E87" s="23"/>
      <c r="F87" s="197" t="s">
        <v>90</v>
      </c>
      <c r="G87" s="197"/>
      <c r="H87" s="197"/>
      <c r="I87" s="23"/>
      <c r="J87" s="23" t="s">
        <v>69</v>
      </c>
      <c r="K87" s="23"/>
      <c r="L87" s="23"/>
      <c r="M87" s="23"/>
      <c r="N87" s="23"/>
      <c r="O87" s="23"/>
      <c r="P87" s="23"/>
      <c r="Q87" s="23"/>
      <c r="R87" s="23"/>
      <c r="S87" s="23"/>
      <c r="T87" s="23"/>
      <c r="U87" s="23"/>
      <c r="V87" s="23"/>
      <c r="W87" s="23"/>
      <c r="X87" s="23"/>
      <c r="Y87" s="23"/>
      <c r="Z87" s="33"/>
    </row>
    <row r="88" spans="1:26" ht="50.25" customHeight="1">
      <c r="A88" s="34" t="s">
        <v>45</v>
      </c>
      <c r="B88" s="23"/>
      <c r="C88" s="23"/>
      <c r="D88" s="23"/>
      <c r="E88" s="23"/>
      <c r="F88" s="197" t="s">
        <v>105</v>
      </c>
      <c r="G88" s="197"/>
      <c r="H88" s="197"/>
      <c r="I88" s="23"/>
      <c r="J88" s="23"/>
      <c r="K88" s="23"/>
      <c r="L88" s="23"/>
      <c r="M88" s="23"/>
      <c r="N88" s="23"/>
      <c r="O88" s="23"/>
      <c r="P88" s="23"/>
      <c r="Q88" s="23"/>
      <c r="R88" s="23"/>
      <c r="S88" s="23"/>
      <c r="T88" s="23"/>
      <c r="U88" s="23"/>
      <c r="V88" s="23"/>
      <c r="W88" s="23"/>
      <c r="X88" s="23"/>
      <c r="Y88" s="23"/>
      <c r="Z88" s="33"/>
    </row>
    <row r="89" spans="1:26" ht="50.25" customHeight="1">
      <c r="A89" s="34" t="s">
        <v>46</v>
      </c>
      <c r="B89" s="23"/>
      <c r="C89" s="23"/>
      <c r="D89" s="23"/>
      <c r="E89" s="23"/>
      <c r="F89" s="197" t="s">
        <v>228</v>
      </c>
      <c r="G89" s="197"/>
      <c r="H89" s="197"/>
      <c r="I89" s="23"/>
      <c r="J89" s="23"/>
      <c r="K89" s="23"/>
      <c r="L89" s="23"/>
      <c r="M89" s="23"/>
      <c r="N89" s="23"/>
      <c r="O89" s="23"/>
      <c r="P89" s="23"/>
      <c r="Q89" s="23"/>
      <c r="R89" s="23"/>
      <c r="S89" s="23"/>
      <c r="T89" s="23"/>
      <c r="U89" s="23"/>
      <c r="V89" s="23"/>
      <c r="W89" s="23"/>
      <c r="X89" s="23"/>
      <c r="Y89" s="23"/>
      <c r="Z89" s="33"/>
    </row>
    <row r="90" spans="1:26" ht="50.25" customHeight="1">
      <c r="A90" s="34" t="s">
        <v>47</v>
      </c>
      <c r="B90" s="23"/>
      <c r="C90" s="23"/>
      <c r="D90" s="23"/>
      <c r="E90" s="23"/>
      <c r="F90" s="197"/>
      <c r="G90" s="197"/>
      <c r="H90" s="197"/>
      <c r="I90" s="23"/>
      <c r="J90" s="23"/>
      <c r="K90" s="23"/>
      <c r="L90" s="23"/>
      <c r="M90" s="23"/>
      <c r="N90" s="23"/>
      <c r="O90" s="23"/>
      <c r="P90" s="23"/>
      <c r="Q90" s="23"/>
      <c r="R90" s="23"/>
      <c r="S90" s="23"/>
      <c r="T90" s="23"/>
      <c r="U90" s="23"/>
      <c r="V90" s="23"/>
      <c r="W90" s="23"/>
      <c r="X90" s="23"/>
      <c r="Y90" s="23"/>
      <c r="Z90" s="33"/>
    </row>
    <row r="91" spans="1:26" ht="50.25" customHeight="1">
      <c r="A91" s="34" t="s">
        <v>48</v>
      </c>
      <c r="B91" s="23"/>
      <c r="C91" s="23"/>
      <c r="D91" s="23"/>
      <c r="E91" s="23"/>
      <c r="F91" s="197"/>
      <c r="G91" s="197"/>
      <c r="H91" s="197"/>
      <c r="I91" s="23"/>
      <c r="J91" s="23"/>
      <c r="K91" s="23"/>
      <c r="L91" s="23"/>
      <c r="M91" s="23"/>
      <c r="N91" s="23"/>
      <c r="O91" s="23"/>
      <c r="P91" s="23"/>
      <c r="Q91" s="23"/>
      <c r="R91" s="23"/>
      <c r="S91" s="23"/>
      <c r="T91" s="23"/>
      <c r="U91" s="23"/>
      <c r="V91" s="23"/>
      <c r="W91" s="23"/>
      <c r="X91" s="23"/>
      <c r="Y91" s="23"/>
      <c r="Z91" s="33"/>
    </row>
    <row r="92" spans="1:26" ht="50.25" customHeight="1">
      <c r="A92" s="34" t="s">
        <v>49</v>
      </c>
      <c r="B92" s="23"/>
      <c r="C92" s="23"/>
      <c r="D92" s="23"/>
      <c r="E92" s="23"/>
      <c r="F92" s="197"/>
      <c r="G92" s="197"/>
      <c r="H92" s="197"/>
      <c r="I92" s="23"/>
      <c r="J92" s="23"/>
      <c r="K92" s="23"/>
      <c r="L92" s="23"/>
      <c r="M92" s="23"/>
      <c r="N92" s="23"/>
      <c r="O92" s="23"/>
      <c r="P92" s="23"/>
      <c r="Q92" s="23"/>
      <c r="R92" s="23"/>
      <c r="S92" s="23"/>
      <c r="T92" s="23"/>
      <c r="U92" s="23"/>
      <c r="V92" s="23"/>
      <c r="W92" s="23"/>
      <c r="X92" s="23"/>
      <c r="Y92" s="23"/>
      <c r="Z92" s="33"/>
    </row>
    <row r="93" spans="1:26" ht="50.25" customHeight="1">
      <c r="A93" s="34" t="s">
        <v>50</v>
      </c>
      <c r="B93" s="23"/>
      <c r="C93" s="23"/>
      <c r="D93" s="23"/>
      <c r="E93" s="23"/>
      <c r="F93" s="197"/>
      <c r="G93" s="197"/>
      <c r="H93" s="197"/>
      <c r="I93" s="23"/>
      <c r="J93" s="23"/>
      <c r="K93" s="23"/>
      <c r="L93" s="23"/>
      <c r="M93" s="23"/>
      <c r="N93" s="23"/>
      <c r="O93" s="23"/>
      <c r="P93" s="23"/>
      <c r="Q93" s="23"/>
      <c r="R93" s="23"/>
      <c r="S93" s="23"/>
      <c r="T93" s="23"/>
      <c r="U93" s="23"/>
      <c r="V93" s="23"/>
      <c r="W93" s="23"/>
      <c r="X93" s="23"/>
      <c r="Y93" s="23"/>
      <c r="Z93" s="33"/>
    </row>
    <row r="94" spans="1:26" ht="50.25" customHeight="1">
      <c r="A94" s="34" t="s">
        <v>51</v>
      </c>
      <c r="B94" s="23"/>
      <c r="C94" s="23"/>
      <c r="D94" s="23"/>
      <c r="E94" s="23"/>
      <c r="F94" s="197"/>
      <c r="G94" s="197"/>
      <c r="H94" s="197"/>
      <c r="I94" s="23"/>
      <c r="J94" s="23"/>
      <c r="K94" s="23"/>
      <c r="L94" s="23"/>
      <c r="M94" s="23"/>
      <c r="N94" s="23"/>
      <c r="O94" s="23"/>
      <c r="P94" s="23"/>
      <c r="Q94" s="23"/>
      <c r="R94" s="23"/>
      <c r="S94" s="23"/>
      <c r="T94" s="23"/>
      <c r="U94" s="23"/>
      <c r="V94" s="23"/>
      <c r="W94" s="23"/>
      <c r="X94" s="23"/>
      <c r="Y94" s="23"/>
      <c r="Z94" s="33"/>
    </row>
    <row r="95" spans="1:26" ht="50.25" customHeight="1">
      <c r="A95" s="34" t="s">
        <v>52</v>
      </c>
      <c r="B95" s="23"/>
      <c r="C95" s="23"/>
      <c r="D95" s="23"/>
      <c r="E95" s="23"/>
      <c r="F95" s="197"/>
      <c r="G95" s="197"/>
      <c r="H95" s="197"/>
      <c r="I95" s="23"/>
      <c r="J95" s="23"/>
      <c r="K95" s="23"/>
      <c r="L95" s="23"/>
      <c r="M95" s="23"/>
      <c r="N95" s="23"/>
      <c r="O95" s="23"/>
      <c r="P95" s="23"/>
      <c r="Q95" s="23"/>
      <c r="R95" s="23"/>
      <c r="S95" s="23"/>
      <c r="T95" s="23"/>
      <c r="U95" s="23"/>
      <c r="V95" s="23"/>
      <c r="W95" s="23"/>
      <c r="X95" s="23"/>
      <c r="Y95" s="23"/>
      <c r="Z95" s="33"/>
    </row>
    <row r="96" spans="1:26" ht="50.25" customHeight="1">
      <c r="A96" s="34" t="s">
        <v>53</v>
      </c>
      <c r="B96" s="23"/>
      <c r="C96" s="23"/>
      <c r="D96" s="23"/>
      <c r="E96" s="23"/>
      <c r="F96" s="197"/>
      <c r="G96" s="197"/>
      <c r="H96" s="197"/>
      <c r="I96" s="23"/>
      <c r="J96" s="23"/>
      <c r="K96" s="23"/>
      <c r="L96" s="23"/>
      <c r="M96" s="23"/>
      <c r="N96" s="23"/>
      <c r="O96" s="23"/>
      <c r="P96" s="23"/>
      <c r="Q96" s="23"/>
      <c r="R96" s="23"/>
      <c r="S96" s="23"/>
      <c r="T96" s="23"/>
      <c r="U96" s="23"/>
      <c r="V96" s="23"/>
      <c r="W96" s="23"/>
      <c r="X96" s="23"/>
      <c r="Y96" s="23"/>
      <c r="Z96" s="33"/>
    </row>
    <row r="97" spans="1:26" ht="50.25" customHeight="1">
      <c r="A97" s="35" t="s">
        <v>54</v>
      </c>
      <c r="B97" s="24"/>
      <c r="C97" s="24"/>
      <c r="D97" s="24"/>
      <c r="E97" s="24"/>
      <c r="F97" s="36"/>
      <c r="G97" s="36"/>
      <c r="H97" s="36"/>
      <c r="I97" s="24"/>
      <c r="J97" s="24"/>
      <c r="K97" s="24"/>
      <c r="L97" s="24"/>
      <c r="M97" s="24"/>
      <c r="N97" s="24"/>
      <c r="O97" s="24"/>
      <c r="P97" s="24"/>
      <c r="Q97" s="24"/>
      <c r="R97" s="24"/>
      <c r="S97" s="24"/>
      <c r="T97" s="24"/>
      <c r="U97" s="24"/>
      <c r="V97" s="24"/>
      <c r="W97" s="24"/>
      <c r="X97" s="24"/>
      <c r="Y97" s="24"/>
      <c r="Z97" s="37"/>
    </row>
    <row r="98" spans="1:4" ht="50.25" customHeight="1">
      <c r="A98" s="34" t="s">
        <v>146</v>
      </c>
      <c r="B98" s="23"/>
      <c r="C98" s="23"/>
      <c r="D98" s="23"/>
    </row>
  </sheetData>
  <sheetProtection/>
  <mergeCells count="96">
    <mergeCell ref="W8:X9"/>
    <mergeCell ref="Y8:Y10"/>
    <mergeCell ref="F1:X1"/>
    <mergeCell ref="Y1:Y2"/>
    <mergeCell ref="Z1:Z2"/>
    <mergeCell ref="F2:X2"/>
    <mergeCell ref="A6:A7"/>
    <mergeCell ref="E6:Z7"/>
    <mergeCell ref="AA2:AB2"/>
    <mergeCell ref="A3:D3"/>
    <mergeCell ref="E3:H3"/>
    <mergeCell ref="I3:I5"/>
    <mergeCell ref="J3:Z5"/>
    <mergeCell ref="A4:D4"/>
    <mergeCell ref="E4:H4"/>
    <mergeCell ref="A5:D5"/>
    <mergeCell ref="E5:H5"/>
    <mergeCell ref="A1:E2"/>
    <mergeCell ref="AA6:AB6"/>
    <mergeCell ref="A8:A10"/>
    <mergeCell ref="B8:B10"/>
    <mergeCell ref="C8:C10"/>
    <mergeCell ref="D8:D10"/>
    <mergeCell ref="E8:E10"/>
    <mergeCell ref="F8:H9"/>
    <mergeCell ref="I8:J9"/>
    <mergeCell ref="K8:M9"/>
    <mergeCell ref="N8:V9"/>
    <mergeCell ref="Z8:Z10"/>
    <mergeCell ref="A11:A14"/>
    <mergeCell ref="B11:B37"/>
    <mergeCell ref="C11:C37"/>
    <mergeCell ref="D12:D14"/>
    <mergeCell ref="E12:E14"/>
    <mergeCell ref="I13:I14"/>
    <mergeCell ref="A15:A37"/>
    <mergeCell ref="D15:D19"/>
    <mergeCell ref="E16:E18"/>
    <mergeCell ref="D20:D23"/>
    <mergeCell ref="E20:E21"/>
    <mergeCell ref="E22:E23"/>
    <mergeCell ref="D24:D28"/>
    <mergeCell ref="E24:E27"/>
    <mergeCell ref="E29:E31"/>
    <mergeCell ref="D30:D33"/>
    <mergeCell ref="E32:E33"/>
    <mergeCell ref="D34:D37"/>
    <mergeCell ref="E34:E36"/>
    <mergeCell ref="A38:A47"/>
    <mergeCell ref="B38:B44"/>
    <mergeCell ref="C38:C44"/>
    <mergeCell ref="D38:D43"/>
    <mergeCell ref="E38:E43"/>
    <mergeCell ref="Y39:Y41"/>
    <mergeCell ref="Z39:Z41"/>
    <mergeCell ref="B45:B47"/>
    <mergeCell ref="C45:C47"/>
    <mergeCell ref="D45:D47"/>
    <mergeCell ref="E45:E47"/>
    <mergeCell ref="A48:A49"/>
    <mergeCell ref="B48:B49"/>
    <mergeCell ref="C48:C49"/>
    <mergeCell ref="E48:E49"/>
    <mergeCell ref="A50:A59"/>
    <mergeCell ref="B50:B59"/>
    <mergeCell ref="C50:C59"/>
    <mergeCell ref="E50:E52"/>
    <mergeCell ref="D55:D58"/>
    <mergeCell ref="E55:E58"/>
    <mergeCell ref="E64:J64"/>
    <mergeCell ref="E66:J66"/>
    <mergeCell ref="K66:X66"/>
    <mergeCell ref="E67:J67"/>
    <mergeCell ref="L67:M67"/>
    <mergeCell ref="N67:P67"/>
    <mergeCell ref="Q67:X67"/>
    <mergeCell ref="L68:M68"/>
    <mergeCell ref="Q68:X68"/>
    <mergeCell ref="L69:M69"/>
    <mergeCell ref="Q69:X69"/>
    <mergeCell ref="L70:M70"/>
    <mergeCell ref="N70:P70"/>
    <mergeCell ref="Q70:X70"/>
    <mergeCell ref="L71:M71"/>
    <mergeCell ref="N71:P71"/>
    <mergeCell ref="Q71:X71"/>
    <mergeCell ref="L72:M72"/>
    <mergeCell ref="N72:P72"/>
    <mergeCell ref="Q72:X72"/>
    <mergeCell ref="F78:H78"/>
    <mergeCell ref="L73:M73"/>
    <mergeCell ref="N73:P73"/>
    <mergeCell ref="Q73:X73"/>
    <mergeCell ref="L74:M74"/>
    <mergeCell ref="N74:P74"/>
    <mergeCell ref="Q74:X74"/>
  </mergeCells>
  <conditionalFormatting sqref="X25 V15:V16 X11 X19:X20 V19:V20 X23 V60:X62 X15:X16 X48:X49 X34:X36 V38:V59">
    <cfRule type="containsText" priority="223" dxfId="1" operator="containsText" stopIfTrue="1" text="No significativo">
      <formula>NOT(ISERROR(SEARCH("No significativo",V11)))</formula>
    </cfRule>
    <cfRule type="containsText" priority="224" dxfId="0" operator="containsText" stopIfTrue="1" text="significativo">
      <formula>NOT(ISERROR(SEARCH("significativo",V11)))</formula>
    </cfRule>
  </conditionalFormatting>
  <conditionalFormatting sqref="V20 X11 X19:X20 X23 X25 X60:X62 V60:V62 X15:X16 X48:X49 X34:X36">
    <cfRule type="containsText" priority="222" dxfId="0" operator="containsText" stopIfTrue="1" text="significativo">
      <formula>NOT(ISERROR(SEARCH("significativo",V11)))</formula>
    </cfRule>
  </conditionalFormatting>
  <conditionalFormatting sqref="V20 X11 X19:X20 X23 X25 X60:X62 V60:V62 X15:X16 X48:X49 X34:X36">
    <cfRule type="containsText" priority="221" dxfId="1" operator="containsText" stopIfTrue="1" text="No significativo">
      <formula>NOT(ISERROR(SEARCH("No significativo",V11)))</formula>
    </cfRule>
  </conditionalFormatting>
  <conditionalFormatting sqref="V35">
    <cfRule type="containsText" priority="219" dxfId="1" operator="containsText" stopIfTrue="1" text="No significativo">
      <formula>NOT(ISERROR(SEARCH("No significativo",V35)))</formula>
    </cfRule>
    <cfRule type="containsText" priority="220" dxfId="0" operator="containsText" stopIfTrue="1" text="significativo">
      <formula>NOT(ISERROR(SEARCH("significativo",V35)))</formula>
    </cfRule>
  </conditionalFormatting>
  <conditionalFormatting sqref="V35">
    <cfRule type="containsText" priority="218" dxfId="0" operator="containsText" stopIfTrue="1" text="significativo">
      <formula>NOT(ISERROR(SEARCH("significativo",V35)))</formula>
    </cfRule>
  </conditionalFormatting>
  <conditionalFormatting sqref="V35">
    <cfRule type="containsText" priority="217" dxfId="1" operator="containsText" stopIfTrue="1" text="No significativo">
      <formula>NOT(ISERROR(SEARCH("No significativo",V35)))</formula>
    </cfRule>
  </conditionalFormatting>
  <conditionalFormatting sqref="V11:X11 W14 W17 W20 W23 W26 W29 W32 W35 W38 W41 W44 W47 W50 W53 W56 W59">
    <cfRule type="containsText" priority="215" dxfId="1" operator="containsText" stopIfTrue="1" text="No significativo">
      <formula>NOT(ISERROR(SEARCH("No significativo",V11)))</formula>
    </cfRule>
    <cfRule type="containsText" priority="216" dxfId="0" operator="containsText" stopIfTrue="1" text="significativo">
      <formula>NOT(ISERROR(SEARCH("significativo",V11)))</formula>
    </cfRule>
  </conditionalFormatting>
  <conditionalFormatting sqref="V23">
    <cfRule type="containsText" priority="213" dxfId="1" operator="containsText" stopIfTrue="1" text="No significativo">
      <formula>NOT(ISERROR(SEARCH("No significativo",V23)))</formula>
    </cfRule>
    <cfRule type="containsText" priority="214" dxfId="0" operator="containsText" stopIfTrue="1" text="significativo">
      <formula>NOT(ISERROR(SEARCH("significativo",V23)))</formula>
    </cfRule>
  </conditionalFormatting>
  <conditionalFormatting sqref="V23">
    <cfRule type="containsText" priority="212" dxfId="0" operator="containsText" stopIfTrue="1" text="significativo">
      <formula>NOT(ISERROR(SEARCH("significativo",V23)))</formula>
    </cfRule>
  </conditionalFormatting>
  <conditionalFormatting sqref="V23">
    <cfRule type="containsText" priority="211" dxfId="1" operator="containsText" stopIfTrue="1" text="No significativo">
      <formula>NOT(ISERROR(SEARCH("No significativo",V23)))</formula>
    </cfRule>
  </conditionalFormatting>
  <conditionalFormatting sqref="X23">
    <cfRule type="containsText" priority="209" dxfId="1" operator="containsText" stopIfTrue="1" text="No significativo">
      <formula>NOT(ISERROR(SEARCH("No significativo",X23)))</formula>
    </cfRule>
    <cfRule type="containsText" priority="210" dxfId="0" operator="containsText" stopIfTrue="1" text="significativo">
      <formula>NOT(ISERROR(SEARCH("significativo",X23)))</formula>
    </cfRule>
  </conditionalFormatting>
  <conditionalFormatting sqref="X23">
    <cfRule type="containsText" priority="208" dxfId="0" operator="containsText" stopIfTrue="1" text="significativo">
      <formula>NOT(ISERROR(SEARCH("significativo",X23)))</formula>
    </cfRule>
  </conditionalFormatting>
  <conditionalFormatting sqref="X23">
    <cfRule type="containsText" priority="207" dxfId="1" operator="containsText" stopIfTrue="1" text="No significativo">
      <formula>NOT(ISERROR(SEARCH("No significativo",X23)))</formula>
    </cfRule>
  </conditionalFormatting>
  <conditionalFormatting sqref="X25 V25">
    <cfRule type="containsText" priority="205" dxfId="1" operator="containsText" stopIfTrue="1" text="No significativo">
      <formula>NOT(ISERROR(SEARCH("No significativo",V25)))</formula>
    </cfRule>
    <cfRule type="containsText" priority="206" dxfId="0" operator="containsText" stopIfTrue="1" text="significativo">
      <formula>NOT(ISERROR(SEARCH("significativo",V25)))</formula>
    </cfRule>
  </conditionalFormatting>
  <conditionalFormatting sqref="X25 V25">
    <cfRule type="containsText" priority="204" dxfId="0" operator="containsText" stopIfTrue="1" text="significativo">
      <formula>NOT(ISERROR(SEARCH("significativo",V25)))</formula>
    </cfRule>
  </conditionalFormatting>
  <conditionalFormatting sqref="X25 V25">
    <cfRule type="containsText" priority="203" dxfId="1" operator="containsText" stopIfTrue="1" text="No significativo">
      <formula>NOT(ISERROR(SEARCH("No significativo",V25)))</formula>
    </cfRule>
  </conditionalFormatting>
  <conditionalFormatting sqref="V36">
    <cfRule type="containsText" priority="199" dxfId="1" operator="containsText" stopIfTrue="1" text="No significativo">
      <formula>NOT(ISERROR(SEARCH("No significativo",V36)))</formula>
    </cfRule>
  </conditionalFormatting>
  <conditionalFormatting sqref="V36">
    <cfRule type="containsText" priority="201" dxfId="1" operator="containsText" stopIfTrue="1" text="No significativo">
      <formula>NOT(ISERROR(SEARCH("No significativo",V36)))</formula>
    </cfRule>
    <cfRule type="containsText" priority="202" dxfId="0" operator="containsText" stopIfTrue="1" text="significativo">
      <formula>NOT(ISERROR(SEARCH("significativo",V36)))</formula>
    </cfRule>
  </conditionalFormatting>
  <conditionalFormatting sqref="V36">
    <cfRule type="containsText" priority="200" dxfId="0" operator="containsText" stopIfTrue="1" text="significativo">
      <formula>NOT(ISERROR(SEARCH("significativo",V36)))</formula>
    </cfRule>
  </conditionalFormatting>
  <conditionalFormatting sqref="X37">
    <cfRule type="containsText" priority="193" dxfId="1" operator="containsText" stopIfTrue="1" text="No significativo">
      <formula>NOT(ISERROR(SEARCH("No significativo",X37)))</formula>
    </cfRule>
    <cfRule type="containsText" priority="194" dxfId="0" operator="containsText" stopIfTrue="1" text="significativo">
      <formula>NOT(ISERROR(SEARCH("significativo",X37)))</formula>
    </cfRule>
  </conditionalFormatting>
  <conditionalFormatting sqref="X37">
    <cfRule type="containsText" priority="192" dxfId="0" operator="containsText" stopIfTrue="1" text="significativo">
      <formula>NOT(ISERROR(SEARCH("significativo",X37)))</formula>
    </cfRule>
  </conditionalFormatting>
  <conditionalFormatting sqref="X37">
    <cfRule type="containsText" priority="191" dxfId="1" operator="containsText" stopIfTrue="1" text="No significativo">
      <formula>NOT(ISERROR(SEARCH("No significativo",X37)))</formula>
    </cfRule>
  </conditionalFormatting>
  <conditionalFormatting sqref="V18 X18">
    <cfRule type="containsText" priority="185" dxfId="1" operator="containsText" stopIfTrue="1" text="No significativo">
      <formula>NOT(ISERROR(SEARCH("No significativo",V18)))</formula>
    </cfRule>
    <cfRule type="containsText" priority="186" dxfId="0" operator="containsText" stopIfTrue="1" text="significativo">
      <formula>NOT(ISERROR(SEARCH("significativo",V18)))</formula>
    </cfRule>
  </conditionalFormatting>
  <conditionalFormatting sqref="V18 X18">
    <cfRule type="containsText" priority="184" dxfId="0" operator="containsText" stopIfTrue="1" text="significativo">
      <formula>NOT(ISERROR(SEARCH("significativo",V18)))</formula>
    </cfRule>
  </conditionalFormatting>
  <conditionalFormatting sqref="V18 X18">
    <cfRule type="containsText" priority="183" dxfId="1" operator="containsText" stopIfTrue="1" text="No significativo">
      <formula>NOT(ISERROR(SEARCH("No significativo",V18)))</formula>
    </cfRule>
  </conditionalFormatting>
  <conditionalFormatting sqref="X17 V17">
    <cfRule type="containsText" priority="181" dxfId="1" operator="containsText" stopIfTrue="1" text="No significativo">
      <formula>NOT(ISERROR(SEARCH("No significativo",V17)))</formula>
    </cfRule>
    <cfRule type="containsText" priority="182" dxfId="0" operator="containsText" stopIfTrue="1" text="significativo">
      <formula>NOT(ISERROR(SEARCH("significativo",V17)))</formula>
    </cfRule>
  </conditionalFormatting>
  <conditionalFormatting sqref="X17">
    <cfRule type="containsText" priority="180" dxfId="0" operator="containsText" stopIfTrue="1" text="significativo">
      <formula>NOT(ISERROR(SEARCH("significativo",X17)))</formula>
    </cfRule>
  </conditionalFormatting>
  <conditionalFormatting sqref="X17">
    <cfRule type="containsText" priority="179" dxfId="1" operator="containsText" stopIfTrue="1" text="No significativo">
      <formula>NOT(ISERROR(SEARCH("No significativo",X17)))</formula>
    </cfRule>
  </conditionalFormatting>
  <conditionalFormatting sqref="X21 V21">
    <cfRule type="containsText" priority="177" dxfId="1" operator="containsText" stopIfTrue="1" text="No significativo">
      <formula>NOT(ISERROR(SEARCH("No significativo",V21)))</formula>
    </cfRule>
    <cfRule type="containsText" priority="178" dxfId="0" operator="containsText" stopIfTrue="1" text="significativo">
      <formula>NOT(ISERROR(SEARCH("significativo",V21)))</formula>
    </cfRule>
  </conditionalFormatting>
  <conditionalFormatting sqref="X21">
    <cfRule type="containsText" priority="176" dxfId="0" operator="containsText" stopIfTrue="1" text="significativo">
      <formula>NOT(ISERROR(SEARCH("significativo",X21)))</formula>
    </cfRule>
  </conditionalFormatting>
  <conditionalFormatting sqref="X21">
    <cfRule type="containsText" priority="175" dxfId="1" operator="containsText" stopIfTrue="1" text="No significativo">
      <formula>NOT(ISERROR(SEARCH("No significativo",X21)))</formula>
    </cfRule>
  </conditionalFormatting>
  <conditionalFormatting sqref="X22 V22">
    <cfRule type="containsText" priority="173" dxfId="1" operator="containsText" stopIfTrue="1" text="No significativo">
      <formula>NOT(ISERROR(SEARCH("No significativo",V22)))</formula>
    </cfRule>
    <cfRule type="containsText" priority="174" dxfId="0" operator="containsText" stopIfTrue="1" text="significativo">
      <formula>NOT(ISERROR(SEARCH("significativo",V22)))</formula>
    </cfRule>
  </conditionalFormatting>
  <conditionalFormatting sqref="X22">
    <cfRule type="containsText" priority="172" dxfId="0" operator="containsText" stopIfTrue="1" text="significativo">
      <formula>NOT(ISERROR(SEARCH("significativo",X22)))</formula>
    </cfRule>
  </conditionalFormatting>
  <conditionalFormatting sqref="X22">
    <cfRule type="containsText" priority="171" dxfId="1" operator="containsText" stopIfTrue="1" text="No significativo">
      <formula>NOT(ISERROR(SEARCH("No significativo",X22)))</formula>
    </cfRule>
  </conditionalFormatting>
  <conditionalFormatting sqref="X24 V24">
    <cfRule type="containsText" priority="133" dxfId="1" operator="containsText" stopIfTrue="1" text="No significativo">
      <formula>NOT(ISERROR(SEARCH("No significativo",V24)))</formula>
    </cfRule>
    <cfRule type="containsText" priority="134" dxfId="0" operator="containsText" stopIfTrue="1" text="significativo">
      <formula>NOT(ISERROR(SEARCH("significativo",V24)))</formula>
    </cfRule>
  </conditionalFormatting>
  <conditionalFormatting sqref="X24">
    <cfRule type="containsText" priority="132" dxfId="0" operator="containsText" stopIfTrue="1" text="significativo">
      <formula>NOT(ISERROR(SEARCH("significativo",X24)))</formula>
    </cfRule>
  </conditionalFormatting>
  <conditionalFormatting sqref="X24">
    <cfRule type="containsText" priority="131" dxfId="1" operator="containsText" stopIfTrue="1" text="No significativo">
      <formula>NOT(ISERROR(SEARCH("No significativo",X24)))</formula>
    </cfRule>
  </conditionalFormatting>
  <conditionalFormatting sqref="X26 V26">
    <cfRule type="containsText" priority="129" dxfId="1" operator="containsText" stopIfTrue="1" text="No significativo">
      <formula>NOT(ISERROR(SEARCH("No significativo",V26)))</formula>
    </cfRule>
    <cfRule type="containsText" priority="130" dxfId="0" operator="containsText" stopIfTrue="1" text="significativo">
      <formula>NOT(ISERROR(SEARCH("significativo",V26)))</formula>
    </cfRule>
  </conditionalFormatting>
  <conditionalFormatting sqref="X26 V26">
    <cfRule type="containsText" priority="128" dxfId="0" operator="containsText" stopIfTrue="1" text="significativo">
      <formula>NOT(ISERROR(SEARCH("significativo",V26)))</formula>
    </cfRule>
  </conditionalFormatting>
  <conditionalFormatting sqref="X26 V26">
    <cfRule type="containsText" priority="127" dxfId="1" operator="containsText" stopIfTrue="1" text="No significativo">
      <formula>NOT(ISERROR(SEARCH("No significativo",V26)))</formula>
    </cfRule>
  </conditionalFormatting>
  <conditionalFormatting sqref="V27">
    <cfRule type="containsText" priority="117" dxfId="1" operator="containsText" stopIfTrue="1" text="No significativo">
      <formula>NOT(ISERROR(SEARCH("No significativo",V27)))</formula>
    </cfRule>
    <cfRule type="containsText" priority="118" dxfId="0" operator="containsText" stopIfTrue="1" text="significativo">
      <formula>NOT(ISERROR(SEARCH("significativo",V27)))</formula>
    </cfRule>
  </conditionalFormatting>
  <conditionalFormatting sqref="V27">
    <cfRule type="containsText" priority="116" dxfId="0" operator="containsText" stopIfTrue="1" text="significativo">
      <formula>NOT(ISERROR(SEARCH("significativo",V27)))</formula>
    </cfRule>
  </conditionalFormatting>
  <conditionalFormatting sqref="V27">
    <cfRule type="containsText" priority="115" dxfId="1" operator="containsText" stopIfTrue="1" text="No significativo">
      <formula>NOT(ISERROR(SEARCH("No significativo",V27)))</formula>
    </cfRule>
  </conditionalFormatting>
  <conditionalFormatting sqref="X27">
    <cfRule type="containsText" priority="113" dxfId="1" operator="containsText" stopIfTrue="1" text="No significativo">
      <formula>NOT(ISERROR(SEARCH("No significativo",X27)))</formula>
    </cfRule>
    <cfRule type="containsText" priority="114" dxfId="0" operator="containsText" stopIfTrue="1" text="significativo">
      <formula>NOT(ISERROR(SEARCH("significativo",X27)))</formula>
    </cfRule>
  </conditionalFormatting>
  <conditionalFormatting sqref="X27">
    <cfRule type="containsText" priority="112" dxfId="0" operator="containsText" stopIfTrue="1" text="significativo">
      <formula>NOT(ISERROR(SEARCH("significativo",X27)))</formula>
    </cfRule>
  </conditionalFormatting>
  <conditionalFormatting sqref="X27">
    <cfRule type="containsText" priority="111" dxfId="1" operator="containsText" stopIfTrue="1" text="No significativo">
      <formula>NOT(ISERROR(SEARCH("No significativo",X27)))</formula>
    </cfRule>
  </conditionalFormatting>
  <conditionalFormatting sqref="X27">
    <cfRule type="containsText" priority="109" dxfId="1" operator="containsText" stopIfTrue="1" text="No significativo">
      <formula>NOT(ISERROR(SEARCH("No significativo",X27)))</formula>
    </cfRule>
    <cfRule type="containsText" priority="110" dxfId="0" operator="containsText" stopIfTrue="1" text="significativo">
      <formula>NOT(ISERROR(SEARCH("significativo",X27)))</formula>
    </cfRule>
  </conditionalFormatting>
  <conditionalFormatting sqref="X27">
    <cfRule type="containsText" priority="108" dxfId="0" operator="containsText" stopIfTrue="1" text="significativo">
      <formula>NOT(ISERROR(SEARCH("significativo",X27)))</formula>
    </cfRule>
  </conditionalFormatting>
  <conditionalFormatting sqref="X27">
    <cfRule type="containsText" priority="107" dxfId="1" operator="containsText" stopIfTrue="1" text="No significativo">
      <formula>NOT(ISERROR(SEARCH("No significativo",X27)))</formula>
    </cfRule>
  </conditionalFormatting>
  <conditionalFormatting sqref="X28">
    <cfRule type="containsText" priority="83" dxfId="1" operator="containsText" stopIfTrue="1" text="No significativo">
      <formula>NOT(ISERROR(SEARCH("No significativo",X28)))</formula>
    </cfRule>
  </conditionalFormatting>
  <conditionalFormatting sqref="V31">
    <cfRule type="containsText" priority="93" dxfId="1" operator="containsText" stopIfTrue="1" text="No significativo">
      <formula>NOT(ISERROR(SEARCH("No significativo",V31)))</formula>
    </cfRule>
    <cfRule type="containsText" priority="94" dxfId="0" operator="containsText" stopIfTrue="1" text="significativo">
      <formula>NOT(ISERROR(SEARCH("significativo",V31)))</formula>
    </cfRule>
  </conditionalFormatting>
  <conditionalFormatting sqref="V31">
    <cfRule type="containsText" priority="92" dxfId="0" operator="containsText" stopIfTrue="1" text="significativo">
      <formula>NOT(ISERROR(SEARCH("significativo",V31)))</formula>
    </cfRule>
  </conditionalFormatting>
  <conditionalFormatting sqref="V31">
    <cfRule type="containsText" priority="91" dxfId="1" operator="containsText" stopIfTrue="1" text="No significativo">
      <formula>NOT(ISERROR(SEARCH("No significativo",V31)))</formula>
    </cfRule>
  </conditionalFormatting>
  <conditionalFormatting sqref="X30 V30">
    <cfRule type="containsText" priority="89" dxfId="1" operator="containsText" stopIfTrue="1" text="No significativo">
      <formula>NOT(ISERROR(SEARCH("No significativo",V30)))</formula>
    </cfRule>
    <cfRule type="containsText" priority="90" dxfId="0" operator="containsText" stopIfTrue="1" text="significativo">
      <formula>NOT(ISERROR(SEARCH("significativo",V30)))</formula>
    </cfRule>
  </conditionalFormatting>
  <conditionalFormatting sqref="X30 V30">
    <cfRule type="containsText" priority="88" dxfId="0" operator="containsText" stopIfTrue="1" text="significativo">
      <formula>NOT(ISERROR(SEARCH("significativo",V30)))</formula>
    </cfRule>
  </conditionalFormatting>
  <conditionalFormatting sqref="X30 V30">
    <cfRule type="containsText" priority="87" dxfId="1" operator="containsText" stopIfTrue="1" text="No significativo">
      <formula>NOT(ISERROR(SEARCH("No significativo",V30)))</formula>
    </cfRule>
  </conditionalFormatting>
  <conditionalFormatting sqref="V28 X28">
    <cfRule type="containsText" priority="85" dxfId="1" operator="containsText" stopIfTrue="1" text="No significativo">
      <formula>NOT(ISERROR(SEARCH("No significativo",V28)))</formula>
    </cfRule>
    <cfRule type="containsText" priority="86" dxfId="0" operator="containsText" stopIfTrue="1" text="significativo">
      <formula>NOT(ISERROR(SEARCH("significativo",V28)))</formula>
    </cfRule>
  </conditionalFormatting>
  <conditionalFormatting sqref="X28">
    <cfRule type="containsText" priority="84" dxfId="0" operator="containsText" stopIfTrue="1" text="significativo">
      <formula>NOT(ISERROR(SEARCH("significativo",X28)))</formula>
    </cfRule>
  </conditionalFormatting>
  <conditionalFormatting sqref="X29">
    <cfRule type="containsText" priority="79" dxfId="1" operator="containsText" stopIfTrue="1" text="No significativo">
      <formula>NOT(ISERROR(SEARCH("No significativo",X29)))</formula>
    </cfRule>
  </conditionalFormatting>
  <conditionalFormatting sqref="V29 X29">
    <cfRule type="containsText" priority="81" dxfId="1" operator="containsText" stopIfTrue="1" text="No significativo">
      <formula>NOT(ISERROR(SEARCH("No significativo",V29)))</formula>
    </cfRule>
    <cfRule type="containsText" priority="82" dxfId="0" operator="containsText" stopIfTrue="1" text="significativo">
      <formula>NOT(ISERROR(SEARCH("significativo",V29)))</formula>
    </cfRule>
  </conditionalFormatting>
  <conditionalFormatting sqref="X29">
    <cfRule type="containsText" priority="80" dxfId="0" operator="containsText" stopIfTrue="1" text="significativo">
      <formula>NOT(ISERROR(SEARCH("significativo",X29)))</formula>
    </cfRule>
  </conditionalFormatting>
  <conditionalFormatting sqref="X32">
    <cfRule type="containsText" priority="75" dxfId="1" operator="containsText" stopIfTrue="1" text="No significativo">
      <formula>NOT(ISERROR(SEARCH("No significativo",X32)))</formula>
    </cfRule>
  </conditionalFormatting>
  <conditionalFormatting sqref="V32 X32">
    <cfRule type="containsText" priority="77" dxfId="1" operator="containsText" stopIfTrue="1" text="No significativo">
      <formula>NOT(ISERROR(SEARCH("No significativo",V32)))</formula>
    </cfRule>
    <cfRule type="containsText" priority="78" dxfId="0" operator="containsText" stopIfTrue="1" text="significativo">
      <formula>NOT(ISERROR(SEARCH("significativo",V32)))</formula>
    </cfRule>
  </conditionalFormatting>
  <conditionalFormatting sqref="X32">
    <cfRule type="containsText" priority="76" dxfId="0" operator="containsText" stopIfTrue="1" text="significativo">
      <formula>NOT(ISERROR(SEARCH("significativo",X32)))</formula>
    </cfRule>
  </conditionalFormatting>
  <conditionalFormatting sqref="V33">
    <cfRule type="containsText" priority="69" dxfId="1" operator="containsText" stopIfTrue="1" text="No significativo">
      <formula>NOT(ISERROR(SEARCH("No significativo",V33)))</formula>
    </cfRule>
    <cfRule type="containsText" priority="70" dxfId="0" operator="containsText" stopIfTrue="1" text="significativo">
      <formula>NOT(ISERROR(SEARCH("significativo",V33)))</formula>
    </cfRule>
  </conditionalFormatting>
  <conditionalFormatting sqref="V33">
    <cfRule type="containsText" priority="68" dxfId="0" operator="containsText" stopIfTrue="1" text="significativo">
      <formula>NOT(ISERROR(SEARCH("significativo",V33)))</formula>
    </cfRule>
  </conditionalFormatting>
  <conditionalFormatting sqref="V33">
    <cfRule type="containsText" priority="67" dxfId="1" operator="containsText" stopIfTrue="1" text="No significativo">
      <formula>NOT(ISERROR(SEARCH("No significativo",V33)))</formula>
    </cfRule>
  </conditionalFormatting>
  <conditionalFormatting sqref="X33">
    <cfRule type="containsText" priority="65" dxfId="1" operator="containsText" stopIfTrue="1" text="No significativo">
      <formula>NOT(ISERROR(SEARCH("No significativo",X33)))</formula>
    </cfRule>
    <cfRule type="containsText" priority="66" dxfId="0" operator="containsText" stopIfTrue="1" text="significativo">
      <formula>NOT(ISERROR(SEARCH("significativo",X33)))</formula>
    </cfRule>
  </conditionalFormatting>
  <conditionalFormatting sqref="X33">
    <cfRule type="containsText" priority="64" dxfId="0" operator="containsText" stopIfTrue="1" text="significativo">
      <formula>NOT(ISERROR(SEARCH("significativo",X33)))</formula>
    </cfRule>
  </conditionalFormatting>
  <conditionalFormatting sqref="X33">
    <cfRule type="containsText" priority="63" dxfId="1" operator="containsText" stopIfTrue="1" text="No significativo">
      <formula>NOT(ISERROR(SEARCH("No significativo",X33)))</formula>
    </cfRule>
  </conditionalFormatting>
  <conditionalFormatting sqref="X33">
    <cfRule type="containsText" priority="61" dxfId="1" operator="containsText" stopIfTrue="1" text="No significativo">
      <formula>NOT(ISERROR(SEARCH("No significativo",X33)))</formula>
    </cfRule>
    <cfRule type="containsText" priority="62" dxfId="0" operator="containsText" stopIfTrue="1" text="significativo">
      <formula>NOT(ISERROR(SEARCH("significativo",X33)))</formula>
    </cfRule>
  </conditionalFormatting>
  <conditionalFormatting sqref="X33">
    <cfRule type="containsText" priority="60" dxfId="0" operator="containsText" stopIfTrue="1" text="significativo">
      <formula>NOT(ISERROR(SEARCH("significativo",X33)))</formula>
    </cfRule>
  </conditionalFormatting>
  <conditionalFormatting sqref="X33">
    <cfRule type="containsText" priority="59" dxfId="1" operator="containsText" stopIfTrue="1" text="No significativo">
      <formula>NOT(ISERROR(SEARCH("No significativo",X33)))</formula>
    </cfRule>
  </conditionalFormatting>
  <conditionalFormatting sqref="V34">
    <cfRule type="containsText" priority="41" dxfId="1" operator="containsText" stopIfTrue="1" text="No significativo">
      <formula>NOT(ISERROR(SEARCH("No significativo",V34)))</formula>
    </cfRule>
    <cfRule type="containsText" priority="42" dxfId="0" operator="containsText" stopIfTrue="1" text="significativo">
      <formula>NOT(ISERROR(SEARCH("significativo",V34)))</formula>
    </cfRule>
  </conditionalFormatting>
  <conditionalFormatting sqref="V34">
    <cfRule type="containsText" priority="40" dxfId="0" operator="containsText" stopIfTrue="1" text="significativo">
      <formula>NOT(ISERROR(SEARCH("significativo",V34)))</formula>
    </cfRule>
  </conditionalFormatting>
  <conditionalFormatting sqref="V34">
    <cfRule type="containsText" priority="39" dxfId="1" operator="containsText" stopIfTrue="1" text="No significativo">
      <formula>NOT(ISERROR(SEARCH("No significativo",V34)))</formula>
    </cfRule>
  </conditionalFormatting>
  <conditionalFormatting sqref="X51:X52 X38 X56 X43:X47">
    <cfRule type="containsText" priority="37" dxfId="1" operator="containsText" stopIfTrue="1" text="No significativo">
      <formula>NOT(ISERROR(SEARCH("No significativo",X38)))</formula>
    </cfRule>
    <cfRule type="containsText" priority="38" dxfId="0" operator="containsText" stopIfTrue="1" text="significativo">
      <formula>NOT(ISERROR(SEARCH("significativo",X38)))</formula>
    </cfRule>
  </conditionalFormatting>
  <conditionalFormatting sqref="X51 X38 X43:X47">
    <cfRule type="containsText" priority="36" dxfId="0" operator="containsText" stopIfTrue="1" text="significativo">
      <formula>NOT(ISERROR(SEARCH("significativo",X38)))</formula>
    </cfRule>
  </conditionalFormatting>
  <conditionalFormatting sqref="X51 X38 X43:X47">
    <cfRule type="containsText" priority="35" dxfId="1" operator="containsText" stopIfTrue="1" text="No significativo">
      <formula>NOT(ISERROR(SEARCH("No significativo",X38)))</formula>
    </cfRule>
  </conditionalFormatting>
  <conditionalFormatting sqref="X56">
    <cfRule type="containsText" priority="34" dxfId="0" operator="containsText" stopIfTrue="1" text="significativo">
      <formula>NOT(ISERROR(SEARCH("significativo",X56)))</formula>
    </cfRule>
  </conditionalFormatting>
  <conditionalFormatting sqref="X56">
    <cfRule type="containsText" priority="33" dxfId="1" operator="containsText" stopIfTrue="1" text="No significativo">
      <formula>NOT(ISERROR(SEARCH("No significativo",X56)))</formula>
    </cfRule>
  </conditionalFormatting>
  <conditionalFormatting sqref="X52">
    <cfRule type="containsText" priority="32" dxfId="0" operator="containsText" stopIfTrue="1" text="significativo">
      <formula>NOT(ISERROR(SEARCH("significativo",X52)))</formula>
    </cfRule>
  </conditionalFormatting>
  <conditionalFormatting sqref="X52">
    <cfRule type="containsText" priority="31" dxfId="1" operator="containsText" stopIfTrue="1" text="No significativo">
      <formula>NOT(ISERROR(SEARCH("No significativo",X52)))</formula>
    </cfRule>
  </conditionalFormatting>
  <conditionalFormatting sqref="X57">
    <cfRule type="containsText" priority="21" dxfId="1" operator="containsText" stopIfTrue="1" text="No significativo">
      <formula>NOT(ISERROR(SEARCH("No significativo",X57)))</formula>
    </cfRule>
  </conditionalFormatting>
  <conditionalFormatting sqref="X59">
    <cfRule type="containsText" priority="29" dxfId="1" operator="containsText" stopIfTrue="1" text="No significativo">
      <formula>NOT(ISERROR(SEARCH("No significativo",X59)))</formula>
    </cfRule>
    <cfRule type="containsText" priority="30" dxfId="0" operator="containsText" stopIfTrue="1" text="significativo">
      <formula>NOT(ISERROR(SEARCH("significativo",X59)))</formula>
    </cfRule>
  </conditionalFormatting>
  <conditionalFormatting sqref="X59">
    <cfRule type="containsText" priority="28" dxfId="0" operator="containsText" stopIfTrue="1" text="significativo">
      <formula>NOT(ISERROR(SEARCH("significativo",X59)))</formula>
    </cfRule>
  </conditionalFormatting>
  <conditionalFormatting sqref="X59">
    <cfRule type="containsText" priority="27" dxfId="1" operator="containsText" stopIfTrue="1" text="No significativo">
      <formula>NOT(ISERROR(SEARCH("No significativo",X59)))</formula>
    </cfRule>
  </conditionalFormatting>
  <conditionalFormatting sqref="X56">
    <cfRule type="containsText" priority="26" dxfId="0" operator="containsText" stopIfTrue="1" text="significativo">
      <formula>NOT(ISERROR(SEARCH("significativo",X56)))</formula>
    </cfRule>
  </conditionalFormatting>
  <conditionalFormatting sqref="X56">
    <cfRule type="containsText" priority="25" dxfId="1" operator="containsText" stopIfTrue="1" text="No significativo">
      <formula>NOT(ISERROR(SEARCH("No significativo",X56)))</formula>
    </cfRule>
  </conditionalFormatting>
  <conditionalFormatting sqref="X57">
    <cfRule type="containsText" priority="23" dxfId="1" operator="containsText" stopIfTrue="1" text="No significativo">
      <formula>NOT(ISERROR(SEARCH("No significativo",X57)))</formula>
    </cfRule>
    <cfRule type="containsText" priority="24" dxfId="0" operator="containsText" stopIfTrue="1" text="significativo">
      <formula>NOT(ISERROR(SEARCH("significativo",X57)))</formula>
    </cfRule>
  </conditionalFormatting>
  <conditionalFormatting sqref="X57">
    <cfRule type="containsText" priority="22" dxfId="0" operator="containsText" stopIfTrue="1" text="significativo">
      <formula>NOT(ISERROR(SEARCH("significativo",X57)))</formula>
    </cfRule>
  </conditionalFormatting>
  <conditionalFormatting sqref="X53">
    <cfRule type="containsText" priority="19" dxfId="1" operator="containsText" stopIfTrue="1" text="No significativo">
      <formula>NOT(ISERROR(SEARCH("No significativo",X53)))</formula>
    </cfRule>
    <cfRule type="containsText" priority="20" dxfId="0" operator="containsText" stopIfTrue="1" text="significativo">
      <formula>NOT(ISERROR(SEARCH("significativo",X53)))</formula>
    </cfRule>
  </conditionalFormatting>
  <conditionalFormatting sqref="X53">
    <cfRule type="containsText" priority="18" dxfId="0" operator="containsText" stopIfTrue="1" text="significativo">
      <formula>NOT(ISERROR(SEARCH("significativo",X53)))</formula>
    </cfRule>
  </conditionalFormatting>
  <conditionalFormatting sqref="X53">
    <cfRule type="containsText" priority="17" dxfId="1" operator="containsText" stopIfTrue="1" text="No significativo">
      <formula>NOT(ISERROR(SEARCH("No significativo",X53)))</formula>
    </cfRule>
  </conditionalFormatting>
  <conditionalFormatting sqref="X54">
    <cfRule type="containsText" priority="15" dxfId="1" operator="containsText" stopIfTrue="1" text="No significativo">
      <formula>NOT(ISERROR(SEARCH("No significativo",X54)))</formula>
    </cfRule>
    <cfRule type="containsText" priority="16" dxfId="0" operator="containsText" stopIfTrue="1" text="significativo">
      <formula>NOT(ISERROR(SEARCH("significativo",X54)))</formula>
    </cfRule>
  </conditionalFormatting>
  <conditionalFormatting sqref="X54">
    <cfRule type="containsText" priority="14" dxfId="0" operator="containsText" stopIfTrue="1" text="significativo">
      <formula>NOT(ISERROR(SEARCH("significativo",X54)))</formula>
    </cfRule>
  </conditionalFormatting>
  <conditionalFormatting sqref="X54">
    <cfRule type="containsText" priority="13" dxfId="1" operator="containsText" stopIfTrue="1" text="No significativo">
      <formula>NOT(ISERROR(SEARCH("No significativo",X54)))</formula>
    </cfRule>
  </conditionalFormatting>
  <conditionalFormatting sqref="V12:V14">
    <cfRule type="containsText" priority="7" dxfId="1" operator="containsText" stopIfTrue="1" text="No significativo">
      <formula>NOT(ISERROR(SEARCH("No significativo",V12)))</formula>
    </cfRule>
    <cfRule type="containsText" priority="8" dxfId="0" operator="containsText" stopIfTrue="1" text="significativo">
      <formula>NOT(ISERROR(SEARCH("significativo",V12)))</formula>
    </cfRule>
  </conditionalFormatting>
  <conditionalFormatting sqref="V12:V14">
    <cfRule type="containsText" priority="6" dxfId="0" operator="containsText" stopIfTrue="1" text="significativo">
      <formula>NOT(ISERROR(SEARCH("significativo",V12)))</formula>
    </cfRule>
  </conditionalFormatting>
  <conditionalFormatting sqref="V12:V14">
    <cfRule type="containsText" priority="5" dxfId="1" operator="containsText" stopIfTrue="1" text="No significativo">
      <formula>NOT(ISERROR(SEARCH("No significativo",V12)))</formula>
    </cfRule>
  </conditionalFormatting>
  <conditionalFormatting sqref="W12 W15 W18 W21 W24 W27 W30 W33 W36 W39 W42 W45 W48 W51 W54 W57">
    <cfRule type="containsText" priority="3" dxfId="1" operator="containsText" stopIfTrue="1" text="No significativo">
      <formula>NOT(ISERROR(SEARCH("No significativo",W12)))</formula>
    </cfRule>
    <cfRule type="containsText" priority="4" dxfId="0" operator="containsText" stopIfTrue="1" text="significativo">
      <formula>NOT(ISERROR(SEARCH("significativo",W12)))</formula>
    </cfRule>
  </conditionalFormatting>
  <conditionalFormatting sqref="W13 W16 W19 W22 W25 W28 W31 W34 W37 W40 W43 W46 W49 W52 W55 W58">
    <cfRule type="containsText" priority="1" dxfId="1" operator="containsText" stopIfTrue="1" text="No significativo">
      <formula>NOT(ISERROR(SEARCH("No significativo",W13)))</formula>
    </cfRule>
    <cfRule type="containsText" priority="2" dxfId="0" operator="containsText" stopIfTrue="1" text="significativo">
      <formula>NOT(ISERROR(SEARCH("significativo",W13)))</formula>
    </cfRule>
  </conditionalFormatting>
  <dataValidations count="37">
    <dataValidation type="list" allowBlank="1" showInputMessage="1" showErrorMessage="1" sqref="M24 M26 M32 M28:M30 M17:M22">
      <formula1>$M$79:$M$87</formula1>
    </dataValidation>
    <dataValidation type="list" allowBlank="1" showInputMessage="1" showErrorMessage="1" sqref="K28:K30 K32 K26 K17:K24">
      <formula1>$J$79:$J$90</formula1>
    </dataValidation>
    <dataValidation type="list" allowBlank="1" showInputMessage="1" showErrorMessage="1" sqref="I26 I30">
      <formula1>$F$79:$F$91</formula1>
    </dataValidation>
    <dataValidation type="list" allowBlank="1" showInputMessage="1" showErrorMessage="1" sqref="M34:M35">
      <formula1>$M$75:$M$83</formula1>
    </dataValidation>
    <dataValidation type="list" allowBlank="1" showInputMessage="1" showErrorMessage="1" sqref="K34:K35">
      <formula1>$J$75:$J$86</formula1>
    </dataValidation>
    <dataValidation type="list" allowBlank="1" showInputMessage="1" showErrorMessage="1" sqref="I34:I35">
      <formula1>$F$75:$F$87</formula1>
    </dataValidation>
    <dataValidation type="list" allowBlank="1" showInputMessage="1" showErrorMessage="1" sqref="M37 M63">
      <formula1>'IAEIA SAI'!#REF!</formula1>
    </dataValidation>
    <dataValidation type="list" allowBlank="1" showInputMessage="1" showErrorMessage="1" sqref="K37 K63 I37 I63">
      <formula1>'IAEIA SAI'!#REF!</formula1>
    </dataValidation>
    <dataValidation errorStyle="information" allowBlank="1" showInputMessage="1" showErrorMessage="1" sqref="B8 B11 B45 B48 B50"/>
    <dataValidation type="list" allowBlank="1" showInputMessage="1" showErrorMessage="1" sqref="I36 I32:I33 I27:I29 I17:I25">
      <formula1>$F$114:$F$132</formula1>
    </dataValidation>
    <dataValidation type="list" allowBlank="1" showInputMessage="1" showErrorMessage="1" sqref="M23 M27 M33">
      <formula1>$M$114:$M$122</formula1>
    </dataValidation>
    <dataValidation type="list" allowBlank="1" showInputMessage="1" showErrorMessage="1" sqref="M25 M36">
      <formula1>$M$109:$M$119</formula1>
    </dataValidation>
    <dataValidation type="list" allowBlank="1" showInputMessage="1" showErrorMessage="1" sqref="K36 K31 K25 K27 K33">
      <formula1>$J$114:$J$126</formula1>
    </dataValidation>
    <dataValidation type="list" allowBlank="1" showInputMessage="1" showErrorMessage="1" sqref="I31">
      <formula1>$F$227:$F$245</formula1>
    </dataValidation>
    <dataValidation type="list" allowBlank="1" showInputMessage="1" showErrorMessage="1" sqref="M31">
      <formula1>$M$215:$M$228</formula1>
    </dataValidation>
    <dataValidation type="list" allowBlank="1" showInputMessage="1" showErrorMessage="1" sqref="A15">
      <formula1>$A$94:$A$117</formula1>
    </dataValidation>
    <dataValidation type="list" allowBlank="1" showInputMessage="1" showErrorMessage="1" sqref="K11 K15:K16">
      <formula1>$J$94:$J$107</formula1>
    </dataValidation>
    <dataValidation type="list" allowBlank="1" showInputMessage="1" showErrorMessage="1" sqref="I11 I15:I16">
      <formula1>$F$94:$F$112</formula1>
    </dataValidation>
    <dataValidation type="list" allowBlank="1" showInputMessage="1" showErrorMessage="1" sqref="M11 M15:M16">
      <formula1>$M$94:$M$102</formula1>
    </dataValidation>
    <dataValidation type="list" allowBlank="1" showInputMessage="1" showErrorMessage="1" sqref="I60:I62">
      <formula1>$F$89:$F$101</formula1>
    </dataValidation>
    <dataValidation type="list" allowBlank="1" showInputMessage="1" showErrorMessage="1" sqref="K60:K62">
      <formula1>$J$89:$J$100</formula1>
    </dataValidation>
    <dataValidation type="list" allowBlank="1" showInputMessage="1" showErrorMessage="1" sqref="M60:M62">
      <formula1>$M$89:$M$97</formula1>
    </dataValidation>
    <dataValidation type="list" allowBlank="1" showInputMessage="1" showErrorMessage="1" sqref="M59">
      <formula1>$M$121:$M$134</formula1>
    </dataValidation>
    <dataValidation type="list" allowBlank="1" showInputMessage="1" showErrorMessage="1" sqref="M48:M49">
      <formula1>$M$81:$M$89</formula1>
    </dataValidation>
    <dataValidation type="list" allowBlank="1" showInputMessage="1" showErrorMessage="1" sqref="M50:M58 M38:M47">
      <formula1>$M$129:$M$137</formula1>
    </dataValidation>
    <dataValidation type="list" allowBlank="1" showInputMessage="1" showErrorMessage="1" sqref="A50 A38 A48">
      <formula1>$A$129:$A$152</formula1>
    </dataValidation>
    <dataValidation type="list" allowBlank="1" showInputMessage="1" showErrorMessage="1" sqref="I12:I13">
      <formula1>$F$194:$F$212</formula1>
    </dataValidation>
    <dataValidation type="list" allowBlank="1" showInputMessage="1" showErrorMessage="1" sqref="M12">
      <formula1>$M$183:$M$198</formula1>
    </dataValidation>
    <dataValidation type="list" allowBlank="1" showInputMessage="1" showErrorMessage="1" sqref="M13:M14">
      <formula1>$M$184:$M$199</formula1>
    </dataValidation>
    <dataValidation type="list" allowBlank="1" showInputMessage="1" showErrorMessage="1" sqref="K12:K14">
      <formula1>$J$194:$J$206</formula1>
    </dataValidation>
    <dataValidation type="list" allowBlank="1" showInputMessage="1" showErrorMessage="1" sqref="A11:A14">
      <formula1>$A$79:$A$98</formula1>
    </dataValidation>
    <dataValidation type="list" allowBlank="1" showInputMessage="1" showErrorMessage="1" sqref="I38:I59">
      <formula1>$F$129:$F$147</formula1>
    </dataValidation>
    <dataValidation type="list" allowBlank="1" showInputMessage="1" showErrorMessage="1" sqref="K38:K59">
      <formula1>$J$129:$J$141</formula1>
    </dataValidation>
    <dataValidation type="list" allowBlank="1" showInputMessage="1" showErrorMessage="1" sqref="N11:N63">
      <formula1>"+,-"</formula1>
    </dataValidation>
    <dataValidation type="list" allowBlank="1" showInputMessage="1" showErrorMessage="1" sqref="S11:S63">
      <formula1>"Reversible,Recuperable,Irrecuperable"</formula1>
    </dataValidation>
    <dataValidation type="list" allowBlank="1" showInputMessage="1" showErrorMessage="1" sqref="R11:R63">
      <formula1>"Puntual,Local,Regional"</formula1>
    </dataValidation>
    <dataValidation type="list" allowBlank="1" showInputMessage="1" showErrorMessage="1" sqref="O11:Q63 T11:T63">
      <formula1>"Baja,Media,Alta"</formula1>
    </dataValidation>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AC84"/>
  <sheetViews>
    <sheetView showGridLines="0" view="pageBreakPreview" zoomScale="50" zoomScaleNormal="70" zoomScaleSheetLayoutView="50" zoomScalePageLayoutView="50" workbookViewId="0" topLeftCell="A1">
      <pane ySplit="1215" topLeftCell="A37" activePane="bottomLeft" state="split"/>
      <selection pane="topLeft" activeCell="A1" sqref="A1:E2"/>
      <selection pane="bottomLeft" activeCell="A10" sqref="A10:A49"/>
    </sheetView>
  </sheetViews>
  <sheetFormatPr defaultColWidth="11.421875" defaultRowHeight="15"/>
  <cols>
    <col min="1" max="4" width="31.28125" style="87" customWidth="1"/>
    <col min="5" max="5" width="46.00390625" style="87" customWidth="1"/>
    <col min="6" max="6" width="12.421875" style="87" customWidth="1"/>
    <col min="7" max="7" width="14.28125" style="87" customWidth="1"/>
    <col min="8" max="8" width="13.140625" style="87" customWidth="1"/>
    <col min="9" max="9" width="30.28125" style="87" customWidth="1"/>
    <col min="10" max="10" width="66.57421875" style="87" customWidth="1"/>
    <col min="11" max="11" width="28.28125" style="87" customWidth="1"/>
    <col min="12" max="12" width="49.28125" style="87" customWidth="1"/>
    <col min="13" max="13" width="27.00390625" style="87" customWidth="1"/>
    <col min="14" max="14" width="15.7109375" style="90" customWidth="1"/>
    <col min="15" max="20" width="11.421875" style="87" customWidth="1"/>
    <col min="21" max="21" width="9.8515625" style="87" customWidth="1"/>
    <col min="22" max="22" width="21.7109375" style="87" customWidth="1"/>
    <col min="23" max="23" width="32.00390625" style="91" customWidth="1"/>
    <col min="24" max="24" width="70.00390625" style="91" customWidth="1"/>
    <col min="25" max="25" width="77.7109375" style="87" customWidth="1"/>
    <col min="26" max="26" width="84.7109375" style="87" customWidth="1"/>
    <col min="27" max="16384" width="11.421875" style="87" customWidth="1"/>
  </cols>
  <sheetData>
    <row r="1" spans="1:29" ht="105" customHeight="1">
      <c r="A1" s="495"/>
      <c r="B1" s="495"/>
      <c r="C1" s="495"/>
      <c r="D1" s="495"/>
      <c r="E1" s="495"/>
      <c r="F1" s="506" t="s">
        <v>119</v>
      </c>
      <c r="G1" s="507"/>
      <c r="H1" s="507"/>
      <c r="I1" s="507"/>
      <c r="J1" s="507"/>
      <c r="K1" s="507"/>
      <c r="L1" s="507"/>
      <c r="M1" s="507"/>
      <c r="N1" s="507"/>
      <c r="O1" s="507"/>
      <c r="P1" s="507"/>
      <c r="Q1" s="507"/>
      <c r="R1" s="507"/>
      <c r="S1" s="507"/>
      <c r="T1" s="507"/>
      <c r="U1" s="507"/>
      <c r="V1" s="507"/>
      <c r="W1" s="507"/>
      <c r="X1" s="508"/>
      <c r="Y1" s="499" t="s">
        <v>117</v>
      </c>
      <c r="Z1" s="499" t="s">
        <v>127</v>
      </c>
      <c r="AA1" s="9"/>
      <c r="AB1" s="9"/>
      <c r="AC1" s="9"/>
    </row>
    <row r="2" spans="1:29" ht="56.25" customHeight="1">
      <c r="A2" s="495"/>
      <c r="B2" s="495"/>
      <c r="C2" s="495"/>
      <c r="D2" s="495"/>
      <c r="E2" s="495"/>
      <c r="F2" s="509" t="s">
        <v>18</v>
      </c>
      <c r="G2" s="510"/>
      <c r="H2" s="510"/>
      <c r="I2" s="510"/>
      <c r="J2" s="510"/>
      <c r="K2" s="510"/>
      <c r="L2" s="510"/>
      <c r="M2" s="510"/>
      <c r="N2" s="510"/>
      <c r="O2" s="510"/>
      <c r="P2" s="510"/>
      <c r="Q2" s="510"/>
      <c r="R2" s="510"/>
      <c r="S2" s="510"/>
      <c r="T2" s="510"/>
      <c r="U2" s="510"/>
      <c r="V2" s="510"/>
      <c r="W2" s="510"/>
      <c r="X2" s="511"/>
      <c r="Y2" s="499"/>
      <c r="Z2" s="499"/>
      <c r="AA2" s="493"/>
      <c r="AB2" s="494"/>
      <c r="AC2" s="9"/>
    </row>
    <row r="3" spans="1:29" ht="58.5" customHeight="1" thickBot="1">
      <c r="A3" s="504" t="s">
        <v>21</v>
      </c>
      <c r="B3" s="505"/>
      <c r="C3" s="505"/>
      <c r="D3" s="505"/>
      <c r="E3" s="500">
        <v>44363</v>
      </c>
      <c r="F3" s="501"/>
      <c r="G3" s="501"/>
      <c r="H3" s="501"/>
      <c r="I3" s="496" t="s">
        <v>118</v>
      </c>
      <c r="J3" s="512" t="s">
        <v>393</v>
      </c>
      <c r="K3" s="513"/>
      <c r="L3" s="513"/>
      <c r="M3" s="513"/>
      <c r="N3" s="513"/>
      <c r="O3" s="513"/>
      <c r="P3" s="513"/>
      <c r="Q3" s="513"/>
      <c r="R3" s="513"/>
      <c r="S3" s="513"/>
      <c r="T3" s="513"/>
      <c r="U3" s="513"/>
      <c r="V3" s="513"/>
      <c r="W3" s="513"/>
      <c r="X3" s="513"/>
      <c r="Y3" s="513"/>
      <c r="Z3" s="514"/>
      <c r="AA3" s="88"/>
      <c r="AB3" s="89"/>
      <c r="AC3" s="9"/>
    </row>
    <row r="4" spans="1:29" ht="48.75" customHeight="1" thickBot="1">
      <c r="A4" s="489" t="s">
        <v>19</v>
      </c>
      <c r="B4" s="490"/>
      <c r="C4" s="490"/>
      <c r="D4" s="490"/>
      <c r="E4" s="502">
        <v>44602</v>
      </c>
      <c r="F4" s="503"/>
      <c r="G4" s="503"/>
      <c r="H4" s="503"/>
      <c r="I4" s="497"/>
      <c r="J4" s="515"/>
      <c r="K4" s="516"/>
      <c r="L4" s="516"/>
      <c r="M4" s="516"/>
      <c r="N4" s="516"/>
      <c r="O4" s="516"/>
      <c r="P4" s="516"/>
      <c r="Q4" s="516"/>
      <c r="R4" s="516"/>
      <c r="S4" s="516"/>
      <c r="T4" s="516"/>
      <c r="U4" s="516"/>
      <c r="V4" s="516"/>
      <c r="W4" s="516"/>
      <c r="X4" s="516"/>
      <c r="Y4" s="516"/>
      <c r="Z4" s="517"/>
      <c r="AA4" s="88"/>
      <c r="AB4" s="89"/>
      <c r="AC4" s="9"/>
    </row>
    <row r="5" spans="1:29" ht="56.25" customHeight="1" thickBot="1">
      <c r="A5" s="489" t="s">
        <v>20</v>
      </c>
      <c r="B5" s="490"/>
      <c r="C5" s="490"/>
      <c r="D5" s="490"/>
      <c r="E5" s="503" t="s">
        <v>394</v>
      </c>
      <c r="F5" s="503"/>
      <c r="G5" s="503"/>
      <c r="H5" s="503"/>
      <c r="I5" s="498"/>
      <c r="J5" s="518"/>
      <c r="K5" s="519"/>
      <c r="L5" s="519"/>
      <c r="M5" s="519"/>
      <c r="N5" s="519"/>
      <c r="O5" s="519"/>
      <c r="P5" s="519"/>
      <c r="Q5" s="519"/>
      <c r="R5" s="519"/>
      <c r="S5" s="519"/>
      <c r="T5" s="519"/>
      <c r="U5" s="519"/>
      <c r="V5" s="519"/>
      <c r="W5" s="519"/>
      <c r="X5" s="519"/>
      <c r="Y5" s="519"/>
      <c r="Z5" s="520"/>
      <c r="AA5" s="88"/>
      <c r="AB5" s="89"/>
      <c r="AC5" s="9"/>
    </row>
    <row r="6" spans="27:29" ht="4.5" customHeight="1" thickBot="1">
      <c r="AA6" s="493"/>
      <c r="AB6" s="494"/>
      <c r="AC6" s="9"/>
    </row>
    <row r="7" spans="1:29" ht="27" customHeight="1">
      <c r="A7" s="485" t="s">
        <v>395</v>
      </c>
      <c r="B7" s="476" t="s">
        <v>396</v>
      </c>
      <c r="C7" s="476" t="s">
        <v>181</v>
      </c>
      <c r="D7" s="479" t="s">
        <v>173</v>
      </c>
      <c r="E7" s="487" t="s">
        <v>0</v>
      </c>
      <c r="F7" s="483" t="s">
        <v>22</v>
      </c>
      <c r="G7" s="483"/>
      <c r="H7" s="483"/>
      <c r="I7" s="491" t="s">
        <v>27</v>
      </c>
      <c r="J7" s="491"/>
      <c r="K7" s="487" t="s">
        <v>29</v>
      </c>
      <c r="L7" s="487"/>
      <c r="M7" s="487"/>
      <c r="N7" s="474" t="s">
        <v>30</v>
      </c>
      <c r="O7" s="474"/>
      <c r="P7" s="474"/>
      <c r="Q7" s="474"/>
      <c r="R7" s="474"/>
      <c r="S7" s="474"/>
      <c r="T7" s="474"/>
      <c r="U7" s="474"/>
      <c r="V7" s="474"/>
      <c r="W7" s="521" t="s">
        <v>133</v>
      </c>
      <c r="X7" s="522"/>
      <c r="Y7" s="483" t="s">
        <v>5</v>
      </c>
      <c r="Z7" s="466" t="s">
        <v>3</v>
      </c>
      <c r="AA7" s="9"/>
      <c r="AB7" s="9"/>
      <c r="AC7" s="9"/>
    </row>
    <row r="8" spans="1:26" ht="21.75" customHeight="1">
      <c r="A8" s="486"/>
      <c r="B8" s="477"/>
      <c r="C8" s="477"/>
      <c r="D8" s="480"/>
      <c r="E8" s="488"/>
      <c r="F8" s="484"/>
      <c r="G8" s="484"/>
      <c r="H8" s="484"/>
      <c r="I8" s="492"/>
      <c r="J8" s="492"/>
      <c r="K8" s="488"/>
      <c r="L8" s="488"/>
      <c r="M8" s="488"/>
      <c r="N8" s="475"/>
      <c r="O8" s="475"/>
      <c r="P8" s="475"/>
      <c r="Q8" s="475"/>
      <c r="R8" s="475"/>
      <c r="S8" s="475"/>
      <c r="T8" s="475"/>
      <c r="U8" s="475"/>
      <c r="V8" s="475"/>
      <c r="W8" s="523"/>
      <c r="X8" s="524"/>
      <c r="Y8" s="484"/>
      <c r="Z8" s="467"/>
    </row>
    <row r="9" spans="1:26" ht="159.75" customHeight="1">
      <c r="A9" s="486"/>
      <c r="B9" s="478"/>
      <c r="C9" s="478"/>
      <c r="D9" s="481"/>
      <c r="E9" s="488"/>
      <c r="F9" s="92" t="s">
        <v>23</v>
      </c>
      <c r="G9" s="92" t="s">
        <v>24</v>
      </c>
      <c r="H9" s="92" t="s">
        <v>25</v>
      </c>
      <c r="I9" s="92" t="s">
        <v>27</v>
      </c>
      <c r="J9" s="92" t="s">
        <v>4</v>
      </c>
      <c r="K9" s="92" t="s">
        <v>79</v>
      </c>
      <c r="L9" s="92" t="s">
        <v>28</v>
      </c>
      <c r="M9" s="92" t="s">
        <v>26</v>
      </c>
      <c r="N9" s="93" t="s">
        <v>1</v>
      </c>
      <c r="O9" s="94" t="s">
        <v>32</v>
      </c>
      <c r="P9" s="94" t="s">
        <v>31</v>
      </c>
      <c r="Q9" s="94" t="s">
        <v>33</v>
      </c>
      <c r="R9" s="94" t="s">
        <v>34</v>
      </c>
      <c r="S9" s="94" t="s">
        <v>35</v>
      </c>
      <c r="T9" s="94" t="s">
        <v>36</v>
      </c>
      <c r="U9" s="95" t="s">
        <v>17</v>
      </c>
      <c r="V9" s="96" t="s">
        <v>2</v>
      </c>
      <c r="W9" s="92" t="s">
        <v>397</v>
      </c>
      <c r="X9" s="92" t="s">
        <v>133</v>
      </c>
      <c r="Y9" s="484"/>
      <c r="Z9" s="467"/>
    </row>
    <row r="10" spans="1:26" ht="126.75" customHeight="1">
      <c r="A10" s="445" t="s">
        <v>44</v>
      </c>
      <c r="B10" s="457" t="s">
        <v>398</v>
      </c>
      <c r="C10" s="448" t="s">
        <v>399</v>
      </c>
      <c r="D10" s="97" t="s">
        <v>292</v>
      </c>
      <c r="E10" s="98" t="s">
        <v>400</v>
      </c>
      <c r="F10" s="99" t="s">
        <v>80</v>
      </c>
      <c r="G10" s="100"/>
      <c r="H10" s="100"/>
      <c r="I10" s="97" t="s">
        <v>61</v>
      </c>
      <c r="J10" s="101" t="s">
        <v>502</v>
      </c>
      <c r="K10" s="60" t="s">
        <v>65</v>
      </c>
      <c r="L10" s="1" t="s">
        <v>401</v>
      </c>
      <c r="M10" s="60" t="s">
        <v>73</v>
      </c>
      <c r="N10" s="102" t="s">
        <v>81</v>
      </c>
      <c r="O10" s="5" t="s">
        <v>8</v>
      </c>
      <c r="P10" s="5" t="s">
        <v>6</v>
      </c>
      <c r="Q10" s="5" t="s">
        <v>6</v>
      </c>
      <c r="R10" s="5" t="s">
        <v>9</v>
      </c>
      <c r="S10" s="5" t="s">
        <v>11</v>
      </c>
      <c r="T10" s="5" t="s">
        <v>8</v>
      </c>
      <c r="U10" s="68">
        <f>VLOOKUP($O10,PROBABILIDAD,2,FALSE)+VLOOKUP($P10,DURACION,2,FALSE)+VLOOKUP($Q10,MAGNITUD,2,FALSE)+VLOOKUP($R10,IINFLUENCIA,2,FALSE)+VLOOKUP($S10,RECUPERABILIDAD,2,FALSE)+VLOOKUP($T10,IIMPORTANCIA,2,0)</f>
        <v>28</v>
      </c>
      <c r="V10" s="68" t="str">
        <f aca="true" t="shared" si="0" ref="V10:V25">VLOOKUP($U10,Significancia,2,FALSE)</f>
        <v>No significativo</v>
      </c>
      <c r="W10" s="103">
        <v>44370</v>
      </c>
      <c r="X10" s="97" t="s">
        <v>503</v>
      </c>
      <c r="Y10" s="104" t="s">
        <v>89</v>
      </c>
      <c r="Z10" s="105" t="s">
        <v>402</v>
      </c>
    </row>
    <row r="11" spans="1:26" ht="126.75" customHeight="1">
      <c r="A11" s="446"/>
      <c r="B11" s="457"/>
      <c r="C11" s="449"/>
      <c r="D11" s="97" t="s">
        <v>292</v>
      </c>
      <c r="E11" s="98" t="s">
        <v>403</v>
      </c>
      <c r="F11" s="99" t="s">
        <v>80</v>
      </c>
      <c r="G11" s="100"/>
      <c r="H11" s="100"/>
      <c r="I11" s="97" t="s">
        <v>64</v>
      </c>
      <c r="J11" s="101" t="s">
        <v>404</v>
      </c>
      <c r="K11" s="97" t="s">
        <v>70</v>
      </c>
      <c r="L11" s="106" t="s">
        <v>405</v>
      </c>
      <c r="M11" s="97" t="s">
        <v>73</v>
      </c>
      <c r="N11" s="107" t="s">
        <v>81</v>
      </c>
      <c r="O11" s="108" t="s">
        <v>7</v>
      </c>
      <c r="P11" s="108" t="s">
        <v>7</v>
      </c>
      <c r="Q11" s="108" t="s">
        <v>6</v>
      </c>
      <c r="R11" s="108" t="s">
        <v>10</v>
      </c>
      <c r="S11" s="108" t="s">
        <v>15</v>
      </c>
      <c r="T11" s="108" t="s">
        <v>6</v>
      </c>
      <c r="U11" s="107">
        <f>VLOOKUP($O11,PROBABILIDAD,2,FALSE)+VLOOKUP($P11,DURACION,2,FALSE)+VLOOKUP($Q11,MAGNITUD,2,FALSE)+VLOOKUP($R11,IINFLUENCIA,2,FALSE)+VLOOKUP($S11,RECUPERABILIDAD,2,FALSE)+VLOOKUP($T11,IIMPORTANCIA,2,0)</f>
        <v>18</v>
      </c>
      <c r="V11" s="107" t="str">
        <f t="shared" si="0"/>
        <v>No significativo</v>
      </c>
      <c r="W11" s="103">
        <v>44370</v>
      </c>
      <c r="X11" s="97" t="s">
        <v>504</v>
      </c>
      <c r="Y11" s="104" t="s">
        <v>406</v>
      </c>
      <c r="Z11" s="109" t="s">
        <v>407</v>
      </c>
    </row>
    <row r="12" spans="1:26" ht="183" customHeight="1">
      <c r="A12" s="446"/>
      <c r="B12" s="457"/>
      <c r="C12" s="449"/>
      <c r="D12" s="97" t="s">
        <v>292</v>
      </c>
      <c r="E12" s="98" t="s">
        <v>408</v>
      </c>
      <c r="F12" s="99" t="s">
        <v>80</v>
      </c>
      <c r="G12" s="100"/>
      <c r="H12" s="100"/>
      <c r="I12" s="97" t="s">
        <v>59</v>
      </c>
      <c r="J12" s="110" t="s">
        <v>409</v>
      </c>
      <c r="K12" s="97" t="s">
        <v>66</v>
      </c>
      <c r="L12" s="110" t="s">
        <v>92</v>
      </c>
      <c r="M12" s="97" t="s">
        <v>75</v>
      </c>
      <c r="N12" s="107" t="s">
        <v>81</v>
      </c>
      <c r="O12" s="108" t="s">
        <v>6</v>
      </c>
      <c r="P12" s="108" t="s">
        <v>8</v>
      </c>
      <c r="Q12" s="108" t="s">
        <v>6</v>
      </c>
      <c r="R12" s="108" t="s">
        <v>9</v>
      </c>
      <c r="S12" s="108" t="s">
        <v>11</v>
      </c>
      <c r="T12" s="108" t="s">
        <v>8</v>
      </c>
      <c r="U12" s="107">
        <f>VLOOKUP($O12,PROBABILIDAD,2,FALSE)+VLOOKUP($P12,DURACION,2,FALSE)+VLOOKUP($Q12,MAGNITUD,2,FALSE)+VLOOKUP($R12,IINFLUENCIA,2,FALSE)+VLOOKUP($S12,RECUPERABILIDAD,2,FALSE)+VLOOKUP($T12,IIMPORTANCIA,2,0)</f>
        <v>28</v>
      </c>
      <c r="V12" s="107" t="str">
        <f t="shared" si="0"/>
        <v>No significativo</v>
      </c>
      <c r="W12" s="103">
        <v>44370</v>
      </c>
      <c r="X12" s="97" t="s">
        <v>505</v>
      </c>
      <c r="Y12" s="98" t="s">
        <v>93</v>
      </c>
      <c r="Z12" s="105" t="s">
        <v>123</v>
      </c>
    </row>
    <row r="13" spans="1:29" ht="147" customHeight="1">
      <c r="A13" s="446"/>
      <c r="B13" s="457"/>
      <c r="C13" s="449"/>
      <c r="D13" s="97" t="s">
        <v>292</v>
      </c>
      <c r="E13" s="97" t="s">
        <v>190</v>
      </c>
      <c r="F13" s="99" t="s">
        <v>80</v>
      </c>
      <c r="G13" s="111"/>
      <c r="H13" s="111"/>
      <c r="I13" s="97" t="s">
        <v>58</v>
      </c>
      <c r="J13" s="112" t="s">
        <v>190</v>
      </c>
      <c r="K13" s="97" t="s">
        <v>82</v>
      </c>
      <c r="L13" s="97" t="s">
        <v>191</v>
      </c>
      <c r="M13" s="97" t="s">
        <v>85</v>
      </c>
      <c r="N13" s="113" t="s">
        <v>81</v>
      </c>
      <c r="O13" s="2" t="s">
        <v>8</v>
      </c>
      <c r="P13" s="2" t="s">
        <v>6</v>
      </c>
      <c r="Q13" s="2" t="s">
        <v>6</v>
      </c>
      <c r="R13" s="2" t="s">
        <v>10</v>
      </c>
      <c r="S13" s="2" t="s">
        <v>15</v>
      </c>
      <c r="T13" s="2" t="s">
        <v>8</v>
      </c>
      <c r="U13" s="107">
        <f>VLOOKUP($T13,PROBABILIDAD,2,FALSE)+VLOOKUP($U13,DURACION,2,FALSE)+VLOOKUP($V13,MAGNITUD,2,FALSE)+VLOOKUP($W13,IINFLUENCIA,2,FALSE)+VLOOKUP($X13,RECUPERABILIDAD,2,FALSE)+VLOOKUP($Y13,IIMPORTANCIA,2,0)</f>
        <v>28</v>
      </c>
      <c r="V13" s="107" t="str">
        <f t="shared" si="0"/>
        <v>No significativo</v>
      </c>
      <c r="W13" s="103">
        <v>44370</v>
      </c>
      <c r="X13" s="104" t="s">
        <v>506</v>
      </c>
      <c r="Y13" s="104" t="s">
        <v>87</v>
      </c>
      <c r="Z13" s="105" t="s">
        <v>192</v>
      </c>
      <c r="AA13" s="107"/>
      <c r="AB13" s="103"/>
      <c r="AC13" s="105"/>
    </row>
    <row r="14" spans="1:26" ht="126.75" customHeight="1">
      <c r="A14" s="446"/>
      <c r="B14" s="457"/>
      <c r="C14" s="449"/>
      <c r="D14" s="97" t="s">
        <v>292</v>
      </c>
      <c r="E14" s="98" t="s">
        <v>120</v>
      </c>
      <c r="F14" s="99" t="s">
        <v>80</v>
      </c>
      <c r="G14" s="100"/>
      <c r="H14" s="100"/>
      <c r="I14" s="97" t="s">
        <v>58</v>
      </c>
      <c r="J14" s="101" t="s">
        <v>410</v>
      </c>
      <c r="K14" s="97" t="s">
        <v>65</v>
      </c>
      <c r="L14" s="97" t="s">
        <v>411</v>
      </c>
      <c r="M14" s="97" t="s">
        <v>85</v>
      </c>
      <c r="N14" s="107" t="s">
        <v>81</v>
      </c>
      <c r="O14" s="108" t="s">
        <v>6</v>
      </c>
      <c r="P14" s="108" t="s">
        <v>6</v>
      </c>
      <c r="Q14" s="108" t="s">
        <v>7</v>
      </c>
      <c r="R14" s="108" t="s">
        <v>14</v>
      </c>
      <c r="S14" s="108" t="s">
        <v>11</v>
      </c>
      <c r="T14" s="108" t="s">
        <v>8</v>
      </c>
      <c r="U14" s="107">
        <f aca="true" t="shared" si="1" ref="U14:U40">VLOOKUP($O14,PROBABILIDAD,2,FALSE)+VLOOKUP($P14,DURACION,2,FALSE)+VLOOKUP($Q14,MAGNITUD,2,FALSE)+VLOOKUP($R14,IINFLUENCIA,2,FALSE)+VLOOKUP($S14,RECUPERABILIDAD,2,FALSE)+VLOOKUP($T14,IIMPORTANCIA,2,0)</f>
        <v>32</v>
      </c>
      <c r="V14" s="107" t="str">
        <f t="shared" si="0"/>
        <v>Significativo</v>
      </c>
      <c r="W14" s="103">
        <v>44370</v>
      </c>
      <c r="X14" s="97" t="s">
        <v>507</v>
      </c>
      <c r="Y14" s="104" t="s">
        <v>87</v>
      </c>
      <c r="Z14" s="105" t="s">
        <v>412</v>
      </c>
    </row>
    <row r="15" spans="1:26" ht="213" customHeight="1">
      <c r="A15" s="446"/>
      <c r="B15" s="457"/>
      <c r="C15" s="449"/>
      <c r="D15" s="454" t="s">
        <v>292</v>
      </c>
      <c r="E15" s="451" t="s">
        <v>184</v>
      </c>
      <c r="F15" s="99" t="s">
        <v>80</v>
      </c>
      <c r="G15" s="114"/>
      <c r="H15" s="114"/>
      <c r="I15" s="97" t="s">
        <v>63</v>
      </c>
      <c r="J15" s="112" t="s">
        <v>413</v>
      </c>
      <c r="K15" s="97" t="s">
        <v>82</v>
      </c>
      <c r="L15" s="97" t="s">
        <v>177</v>
      </c>
      <c r="M15" s="97" t="s">
        <v>75</v>
      </c>
      <c r="N15" s="113" t="s">
        <v>81</v>
      </c>
      <c r="O15" s="115" t="s">
        <v>8</v>
      </c>
      <c r="P15" s="115" t="s">
        <v>6</v>
      </c>
      <c r="Q15" s="115" t="s">
        <v>6</v>
      </c>
      <c r="R15" s="115" t="s">
        <v>14</v>
      </c>
      <c r="S15" s="115" t="s">
        <v>15</v>
      </c>
      <c r="T15" s="115" t="s">
        <v>8</v>
      </c>
      <c r="U15" s="107">
        <f t="shared" si="1"/>
        <v>33</v>
      </c>
      <c r="V15" s="113" t="str">
        <f t="shared" si="0"/>
        <v>Significativo</v>
      </c>
      <c r="W15" s="103">
        <v>44370</v>
      </c>
      <c r="X15" s="116" t="s">
        <v>508</v>
      </c>
      <c r="Y15" s="104" t="s">
        <v>84</v>
      </c>
      <c r="Z15" s="112" t="s">
        <v>414</v>
      </c>
    </row>
    <row r="16" spans="1:26" ht="126.75" customHeight="1">
      <c r="A16" s="446"/>
      <c r="B16" s="457"/>
      <c r="C16" s="449"/>
      <c r="D16" s="455"/>
      <c r="E16" s="452"/>
      <c r="F16" s="99" t="s">
        <v>80</v>
      </c>
      <c r="G16" s="114"/>
      <c r="H16" s="114"/>
      <c r="I16" s="97" t="s">
        <v>60</v>
      </c>
      <c r="J16" s="112" t="s">
        <v>509</v>
      </c>
      <c r="K16" s="97" t="s">
        <v>67</v>
      </c>
      <c r="L16" s="97" t="s">
        <v>83</v>
      </c>
      <c r="M16" s="97" t="s">
        <v>75</v>
      </c>
      <c r="N16" s="113" t="s">
        <v>81</v>
      </c>
      <c r="O16" s="115" t="s">
        <v>6</v>
      </c>
      <c r="P16" s="115" t="s">
        <v>6</v>
      </c>
      <c r="Q16" s="115" t="s">
        <v>6</v>
      </c>
      <c r="R16" s="115" t="s">
        <v>10</v>
      </c>
      <c r="S16" s="115" t="s">
        <v>11</v>
      </c>
      <c r="T16" s="115" t="s">
        <v>8</v>
      </c>
      <c r="U16" s="107">
        <f t="shared" si="1"/>
        <v>23</v>
      </c>
      <c r="V16" s="113" t="str">
        <f t="shared" si="0"/>
        <v>No significativo</v>
      </c>
      <c r="W16" s="103">
        <v>44370</v>
      </c>
      <c r="X16" s="116" t="s">
        <v>510</v>
      </c>
      <c r="Y16" s="104" t="s">
        <v>415</v>
      </c>
      <c r="Z16" s="112" t="s">
        <v>416</v>
      </c>
    </row>
    <row r="17" spans="1:26" ht="126.75" customHeight="1">
      <c r="A17" s="446"/>
      <c r="B17" s="457"/>
      <c r="C17" s="449"/>
      <c r="D17" s="455"/>
      <c r="E17" s="452"/>
      <c r="F17" s="99" t="s">
        <v>80</v>
      </c>
      <c r="G17" s="114"/>
      <c r="H17" s="114"/>
      <c r="I17" s="97" t="s">
        <v>58</v>
      </c>
      <c r="J17" s="112" t="s">
        <v>185</v>
      </c>
      <c r="K17" s="97" t="s">
        <v>70</v>
      </c>
      <c r="L17" s="97" t="s">
        <v>86</v>
      </c>
      <c r="M17" s="97" t="s">
        <v>85</v>
      </c>
      <c r="N17" s="113" t="s">
        <v>81</v>
      </c>
      <c r="O17" s="115" t="s">
        <v>6</v>
      </c>
      <c r="P17" s="115" t="s">
        <v>6</v>
      </c>
      <c r="Q17" s="115" t="s">
        <v>6</v>
      </c>
      <c r="R17" s="115" t="s">
        <v>14</v>
      </c>
      <c r="S17" s="115" t="s">
        <v>11</v>
      </c>
      <c r="T17" s="115" t="s">
        <v>8</v>
      </c>
      <c r="U17" s="107">
        <f t="shared" si="1"/>
        <v>28</v>
      </c>
      <c r="V17" s="113" t="str">
        <f t="shared" si="0"/>
        <v>No significativo</v>
      </c>
      <c r="W17" s="103">
        <v>44370</v>
      </c>
      <c r="X17" s="116" t="s">
        <v>417</v>
      </c>
      <c r="Y17" s="104" t="s">
        <v>87</v>
      </c>
      <c r="Z17" s="112" t="s">
        <v>418</v>
      </c>
    </row>
    <row r="18" spans="1:26" ht="139.5" customHeight="1">
      <c r="A18" s="446"/>
      <c r="B18" s="457"/>
      <c r="C18" s="449"/>
      <c r="D18" s="456"/>
      <c r="E18" s="453"/>
      <c r="F18" s="99" t="s">
        <v>80</v>
      </c>
      <c r="G18" s="114"/>
      <c r="H18" s="114"/>
      <c r="I18" s="97" t="s">
        <v>62</v>
      </c>
      <c r="J18" s="112" t="s">
        <v>419</v>
      </c>
      <c r="K18" s="97" t="s">
        <v>65</v>
      </c>
      <c r="L18" s="97" t="s">
        <v>170</v>
      </c>
      <c r="M18" s="97" t="s">
        <v>106</v>
      </c>
      <c r="N18" s="113" t="s">
        <v>81</v>
      </c>
      <c r="O18" s="115" t="s">
        <v>8</v>
      </c>
      <c r="P18" s="115" t="s">
        <v>6</v>
      </c>
      <c r="Q18" s="115" t="s">
        <v>6</v>
      </c>
      <c r="R18" s="115" t="s">
        <v>9</v>
      </c>
      <c r="S18" s="115" t="s">
        <v>15</v>
      </c>
      <c r="T18" s="115" t="s">
        <v>8</v>
      </c>
      <c r="U18" s="107">
        <f t="shared" si="1"/>
        <v>24</v>
      </c>
      <c r="V18" s="113" t="str">
        <f t="shared" si="0"/>
        <v>No significativo</v>
      </c>
      <c r="W18" s="103">
        <v>44370</v>
      </c>
      <c r="X18" s="116" t="s">
        <v>511</v>
      </c>
      <c r="Y18" s="104" t="s">
        <v>107</v>
      </c>
      <c r="Z18" s="112" t="s">
        <v>420</v>
      </c>
    </row>
    <row r="19" spans="1:26" ht="126.75" customHeight="1">
      <c r="A19" s="446"/>
      <c r="B19" s="457"/>
      <c r="C19" s="449"/>
      <c r="D19" s="97" t="s">
        <v>292</v>
      </c>
      <c r="E19" s="98" t="s">
        <v>94</v>
      </c>
      <c r="F19" s="99" t="s">
        <v>80</v>
      </c>
      <c r="G19" s="108"/>
      <c r="H19" s="108"/>
      <c r="I19" s="97" t="s">
        <v>62</v>
      </c>
      <c r="J19" s="110" t="s">
        <v>367</v>
      </c>
      <c r="K19" s="97" t="s">
        <v>72</v>
      </c>
      <c r="L19" s="110" t="s">
        <v>95</v>
      </c>
      <c r="M19" s="97" t="s">
        <v>74</v>
      </c>
      <c r="N19" s="107" t="s">
        <v>81</v>
      </c>
      <c r="O19" s="108" t="s">
        <v>8</v>
      </c>
      <c r="P19" s="108" t="s">
        <v>6</v>
      </c>
      <c r="Q19" s="108" t="s">
        <v>6</v>
      </c>
      <c r="R19" s="108" t="s">
        <v>9</v>
      </c>
      <c r="S19" s="108" t="s">
        <v>15</v>
      </c>
      <c r="T19" s="108" t="s">
        <v>8</v>
      </c>
      <c r="U19" s="107">
        <f t="shared" si="1"/>
        <v>24</v>
      </c>
      <c r="V19" s="107" t="str">
        <f t="shared" si="0"/>
        <v>No significativo</v>
      </c>
      <c r="W19" s="103">
        <v>44370</v>
      </c>
      <c r="X19" s="97" t="s">
        <v>512</v>
      </c>
      <c r="Y19" s="98" t="s">
        <v>116</v>
      </c>
      <c r="Z19" s="105" t="s">
        <v>421</v>
      </c>
    </row>
    <row r="20" spans="1:26" ht="184.5" customHeight="1">
      <c r="A20" s="446"/>
      <c r="B20" s="457"/>
      <c r="C20" s="449"/>
      <c r="D20" s="97" t="s">
        <v>292</v>
      </c>
      <c r="E20" s="98" t="s">
        <v>94</v>
      </c>
      <c r="F20" s="99"/>
      <c r="G20" s="108"/>
      <c r="H20" s="99" t="s">
        <v>80</v>
      </c>
      <c r="I20" s="97" t="s">
        <v>60</v>
      </c>
      <c r="J20" s="110" t="s">
        <v>371</v>
      </c>
      <c r="K20" s="97" t="s">
        <v>67</v>
      </c>
      <c r="L20" s="110" t="s">
        <v>108</v>
      </c>
      <c r="M20" s="97" t="s">
        <v>75</v>
      </c>
      <c r="N20" s="107" t="s">
        <v>81</v>
      </c>
      <c r="O20" s="108" t="s">
        <v>6</v>
      </c>
      <c r="P20" s="108" t="s">
        <v>6</v>
      </c>
      <c r="Q20" s="108" t="s">
        <v>6</v>
      </c>
      <c r="R20" s="108" t="s">
        <v>10</v>
      </c>
      <c r="S20" s="108" t="s">
        <v>11</v>
      </c>
      <c r="T20" s="108" t="s">
        <v>7</v>
      </c>
      <c r="U20" s="107">
        <f t="shared" si="1"/>
        <v>18</v>
      </c>
      <c r="V20" s="107" t="str">
        <f t="shared" si="0"/>
        <v>No significativo</v>
      </c>
      <c r="W20" s="103">
        <v>44370</v>
      </c>
      <c r="X20" s="97" t="s">
        <v>513</v>
      </c>
      <c r="Y20" s="104" t="s">
        <v>104</v>
      </c>
      <c r="Z20" s="109" t="s">
        <v>422</v>
      </c>
    </row>
    <row r="21" spans="1:26" ht="126.75" customHeight="1">
      <c r="A21" s="446"/>
      <c r="B21" s="457"/>
      <c r="C21" s="449"/>
      <c r="D21" s="97" t="s">
        <v>292</v>
      </c>
      <c r="E21" s="117" t="s">
        <v>96</v>
      </c>
      <c r="F21" s="99" t="s">
        <v>80</v>
      </c>
      <c r="G21" s="118"/>
      <c r="H21" s="118"/>
      <c r="I21" s="119" t="s">
        <v>59</v>
      </c>
      <c r="J21" s="101" t="s">
        <v>373</v>
      </c>
      <c r="K21" s="119" t="s">
        <v>67</v>
      </c>
      <c r="L21" s="119" t="s">
        <v>374</v>
      </c>
      <c r="M21" s="97" t="s">
        <v>75</v>
      </c>
      <c r="N21" s="107" t="s">
        <v>81</v>
      </c>
      <c r="O21" s="108" t="s">
        <v>6</v>
      </c>
      <c r="P21" s="108" t="s">
        <v>8</v>
      </c>
      <c r="Q21" s="108" t="s">
        <v>7</v>
      </c>
      <c r="R21" s="108" t="s">
        <v>9</v>
      </c>
      <c r="S21" s="108" t="s">
        <v>11</v>
      </c>
      <c r="T21" s="108" t="s">
        <v>7</v>
      </c>
      <c r="U21" s="107">
        <f t="shared" si="1"/>
        <v>27</v>
      </c>
      <c r="V21" s="107" t="str">
        <f t="shared" si="0"/>
        <v>No significativo</v>
      </c>
      <c r="W21" s="103">
        <v>44370</v>
      </c>
      <c r="X21" s="97" t="s">
        <v>423</v>
      </c>
      <c r="Y21" s="104" t="s">
        <v>104</v>
      </c>
      <c r="Z21" s="105" t="s">
        <v>424</v>
      </c>
    </row>
    <row r="22" spans="1:26" ht="126.75" customHeight="1">
      <c r="A22" s="446"/>
      <c r="B22" s="457"/>
      <c r="C22" s="449"/>
      <c r="D22" s="97" t="s">
        <v>292</v>
      </c>
      <c r="E22" s="117" t="s">
        <v>96</v>
      </c>
      <c r="F22" s="99" t="s">
        <v>80</v>
      </c>
      <c r="G22" s="118"/>
      <c r="H22" s="118"/>
      <c r="I22" s="119" t="s">
        <v>61</v>
      </c>
      <c r="J22" s="101" t="s">
        <v>514</v>
      </c>
      <c r="K22" s="119" t="s">
        <v>67</v>
      </c>
      <c r="L22" s="106" t="s">
        <v>401</v>
      </c>
      <c r="M22" s="97" t="s">
        <v>75</v>
      </c>
      <c r="N22" s="107" t="s">
        <v>81</v>
      </c>
      <c r="O22" s="108" t="s">
        <v>6</v>
      </c>
      <c r="P22" s="108" t="s">
        <v>8</v>
      </c>
      <c r="Q22" s="108" t="s">
        <v>7</v>
      </c>
      <c r="R22" s="108" t="s">
        <v>9</v>
      </c>
      <c r="S22" s="108" t="s">
        <v>11</v>
      </c>
      <c r="T22" s="108" t="s">
        <v>7</v>
      </c>
      <c r="U22" s="107">
        <f t="shared" si="1"/>
        <v>27</v>
      </c>
      <c r="V22" s="107" t="str">
        <f t="shared" si="0"/>
        <v>No significativo</v>
      </c>
      <c r="W22" s="103">
        <v>44370</v>
      </c>
      <c r="X22" s="97" t="s">
        <v>425</v>
      </c>
      <c r="Y22" s="104" t="s">
        <v>104</v>
      </c>
      <c r="Z22" s="105" t="s">
        <v>125</v>
      </c>
    </row>
    <row r="23" spans="1:26" ht="126.75" customHeight="1">
      <c r="A23" s="446"/>
      <c r="B23" s="457"/>
      <c r="C23" s="449"/>
      <c r="D23" s="97" t="s">
        <v>292</v>
      </c>
      <c r="E23" s="98" t="s">
        <v>223</v>
      </c>
      <c r="F23" s="99" t="s">
        <v>80</v>
      </c>
      <c r="G23" s="108"/>
      <c r="H23" s="108"/>
      <c r="I23" s="97" t="s">
        <v>61</v>
      </c>
      <c r="J23" s="101" t="s">
        <v>222</v>
      </c>
      <c r="K23" s="97" t="s">
        <v>65</v>
      </c>
      <c r="L23" s="97" t="s">
        <v>426</v>
      </c>
      <c r="M23" s="97" t="s">
        <v>73</v>
      </c>
      <c r="N23" s="107" t="s">
        <v>81</v>
      </c>
      <c r="O23" s="108" t="s">
        <v>7</v>
      </c>
      <c r="P23" s="108" t="s">
        <v>6</v>
      </c>
      <c r="Q23" s="108" t="s">
        <v>6</v>
      </c>
      <c r="R23" s="108" t="s">
        <v>10</v>
      </c>
      <c r="S23" s="108" t="s">
        <v>11</v>
      </c>
      <c r="T23" s="108" t="s">
        <v>8</v>
      </c>
      <c r="U23" s="107">
        <f t="shared" si="1"/>
        <v>27</v>
      </c>
      <c r="V23" s="107" t="str">
        <f t="shared" si="0"/>
        <v>No significativo</v>
      </c>
      <c r="W23" s="103">
        <v>44370</v>
      </c>
      <c r="X23" s="97" t="s">
        <v>425</v>
      </c>
      <c r="Y23" s="104" t="s">
        <v>98</v>
      </c>
      <c r="Z23" s="105" t="s">
        <v>121</v>
      </c>
    </row>
    <row r="24" spans="1:26" ht="126.75" customHeight="1">
      <c r="A24" s="446"/>
      <c r="B24" s="457"/>
      <c r="C24" s="449"/>
      <c r="D24" s="97" t="s">
        <v>292</v>
      </c>
      <c r="E24" s="98" t="s">
        <v>223</v>
      </c>
      <c r="F24" s="99" t="s">
        <v>80</v>
      </c>
      <c r="G24" s="108"/>
      <c r="H24" s="108"/>
      <c r="I24" s="97" t="s">
        <v>58</v>
      </c>
      <c r="J24" s="101" t="s">
        <v>202</v>
      </c>
      <c r="K24" s="97" t="s">
        <v>65</v>
      </c>
      <c r="L24" s="104" t="s">
        <v>203</v>
      </c>
      <c r="M24" s="97" t="s">
        <v>85</v>
      </c>
      <c r="N24" s="107" t="s">
        <v>81</v>
      </c>
      <c r="O24" s="108" t="s">
        <v>8</v>
      </c>
      <c r="P24" s="108" t="s">
        <v>6</v>
      </c>
      <c r="Q24" s="108" t="s">
        <v>6</v>
      </c>
      <c r="R24" s="108" t="s">
        <v>9</v>
      </c>
      <c r="S24" s="108" t="s">
        <v>12</v>
      </c>
      <c r="T24" s="108" t="s">
        <v>6</v>
      </c>
      <c r="U24" s="107">
        <f t="shared" si="1"/>
        <v>24</v>
      </c>
      <c r="V24" s="107" t="str">
        <f t="shared" si="0"/>
        <v>No significativo</v>
      </c>
      <c r="W24" s="103">
        <v>44370</v>
      </c>
      <c r="X24" s="97" t="s">
        <v>425</v>
      </c>
      <c r="Y24" s="104" t="s">
        <v>205</v>
      </c>
      <c r="Z24" s="105" t="s">
        <v>100</v>
      </c>
    </row>
    <row r="25" spans="1:26" ht="126.75" customHeight="1">
      <c r="A25" s="446"/>
      <c r="B25" s="457"/>
      <c r="C25" s="449"/>
      <c r="D25" s="97" t="s">
        <v>292</v>
      </c>
      <c r="E25" s="98" t="s">
        <v>223</v>
      </c>
      <c r="F25" s="99" t="s">
        <v>80</v>
      </c>
      <c r="G25" s="108"/>
      <c r="H25" s="108"/>
      <c r="I25" s="97" t="s">
        <v>59</v>
      </c>
      <c r="J25" s="101" t="s">
        <v>383</v>
      </c>
      <c r="K25" s="97" t="s">
        <v>66</v>
      </c>
      <c r="L25" s="104" t="s">
        <v>101</v>
      </c>
      <c r="M25" s="97" t="s">
        <v>75</v>
      </c>
      <c r="N25" s="107" t="s">
        <v>81</v>
      </c>
      <c r="O25" s="115" t="s">
        <v>8</v>
      </c>
      <c r="P25" s="115" t="s">
        <v>7</v>
      </c>
      <c r="Q25" s="115" t="s">
        <v>6</v>
      </c>
      <c r="R25" s="115" t="s">
        <v>10</v>
      </c>
      <c r="S25" s="115" t="s">
        <v>12</v>
      </c>
      <c r="T25" s="115" t="s">
        <v>7</v>
      </c>
      <c r="U25" s="107">
        <f t="shared" si="1"/>
        <v>36</v>
      </c>
      <c r="V25" s="107" t="str">
        <f t="shared" si="0"/>
        <v>Significativo</v>
      </c>
      <c r="W25" s="103">
        <v>44370</v>
      </c>
      <c r="X25" s="97" t="s">
        <v>427</v>
      </c>
      <c r="Y25" s="104" t="s">
        <v>103</v>
      </c>
      <c r="Z25" s="105" t="s">
        <v>102</v>
      </c>
    </row>
    <row r="26" spans="1:26" ht="126.75" customHeight="1">
      <c r="A26" s="446"/>
      <c r="B26" s="457"/>
      <c r="C26" s="449"/>
      <c r="D26" s="97" t="s">
        <v>292</v>
      </c>
      <c r="E26" s="98" t="s">
        <v>223</v>
      </c>
      <c r="F26" s="99" t="s">
        <v>80</v>
      </c>
      <c r="G26" s="108"/>
      <c r="H26" s="108"/>
      <c r="I26" s="97" t="s">
        <v>64</v>
      </c>
      <c r="J26" s="101" t="s">
        <v>224</v>
      </c>
      <c r="K26" s="97" t="s">
        <v>70</v>
      </c>
      <c r="L26" s="97" t="s">
        <v>225</v>
      </c>
      <c r="M26" s="97" t="s">
        <v>73</v>
      </c>
      <c r="N26" s="107" t="s">
        <v>81</v>
      </c>
      <c r="O26" s="115" t="s">
        <v>8</v>
      </c>
      <c r="P26" s="115" t="s">
        <v>6</v>
      </c>
      <c r="Q26" s="115" t="s">
        <v>7</v>
      </c>
      <c r="R26" s="115" t="s">
        <v>14</v>
      </c>
      <c r="S26" s="115" t="s">
        <v>11</v>
      </c>
      <c r="T26" s="115" t="s">
        <v>6</v>
      </c>
      <c r="U26" s="107">
        <f t="shared" si="1"/>
        <v>32</v>
      </c>
      <c r="V26" s="107" t="s">
        <v>13</v>
      </c>
      <c r="W26" s="103">
        <v>44370</v>
      </c>
      <c r="X26" s="104" t="s">
        <v>428</v>
      </c>
      <c r="Y26" s="104" t="s">
        <v>386</v>
      </c>
      <c r="Z26" s="105" t="s">
        <v>159</v>
      </c>
    </row>
    <row r="27" spans="1:26" ht="126.75" customHeight="1">
      <c r="A27" s="446"/>
      <c r="B27" s="457"/>
      <c r="C27" s="449"/>
      <c r="D27" s="97" t="s">
        <v>292</v>
      </c>
      <c r="E27" s="98" t="s">
        <v>223</v>
      </c>
      <c r="F27" s="99" t="s">
        <v>80</v>
      </c>
      <c r="G27" s="118"/>
      <c r="H27" s="118"/>
      <c r="I27" s="119" t="s">
        <v>58</v>
      </c>
      <c r="J27" s="101" t="s">
        <v>429</v>
      </c>
      <c r="K27" s="97" t="s">
        <v>82</v>
      </c>
      <c r="L27" s="104" t="s">
        <v>86</v>
      </c>
      <c r="M27" s="97" t="s">
        <v>85</v>
      </c>
      <c r="N27" s="107" t="s">
        <v>81</v>
      </c>
      <c r="O27" s="108" t="s">
        <v>8</v>
      </c>
      <c r="P27" s="108" t="s">
        <v>6</v>
      </c>
      <c r="Q27" s="108" t="s">
        <v>6</v>
      </c>
      <c r="R27" s="108" t="s">
        <v>10</v>
      </c>
      <c r="S27" s="108" t="s">
        <v>15</v>
      </c>
      <c r="T27" s="108" t="s">
        <v>8</v>
      </c>
      <c r="U27" s="107">
        <f t="shared" si="1"/>
        <v>28</v>
      </c>
      <c r="V27" s="107" t="str">
        <f aca="true" t="shared" si="2" ref="V27:V43">VLOOKUP($U27,Significancia,2,FALSE)</f>
        <v>No significativo</v>
      </c>
      <c r="W27" s="103">
        <v>44370</v>
      </c>
      <c r="X27" s="97" t="s">
        <v>430</v>
      </c>
      <c r="Y27" s="104" t="s">
        <v>87</v>
      </c>
      <c r="Z27" s="105" t="s">
        <v>100</v>
      </c>
    </row>
    <row r="28" spans="1:26" ht="126.75" customHeight="1">
      <c r="A28" s="446"/>
      <c r="B28" s="448"/>
      <c r="C28" s="449"/>
      <c r="D28" s="120" t="s">
        <v>292</v>
      </c>
      <c r="E28" s="117" t="s">
        <v>431</v>
      </c>
      <c r="F28" s="99" t="s">
        <v>80</v>
      </c>
      <c r="G28" s="108"/>
      <c r="H28" s="108"/>
      <c r="I28" s="97" t="s">
        <v>68</v>
      </c>
      <c r="J28" s="101" t="s">
        <v>515</v>
      </c>
      <c r="K28" s="97" t="s">
        <v>72</v>
      </c>
      <c r="L28" s="106" t="s">
        <v>351</v>
      </c>
      <c r="M28" s="97" t="s">
        <v>74</v>
      </c>
      <c r="N28" s="107" t="s">
        <v>81</v>
      </c>
      <c r="O28" s="108" t="s">
        <v>8</v>
      </c>
      <c r="P28" s="108" t="s">
        <v>8</v>
      </c>
      <c r="Q28" s="108" t="s">
        <v>7</v>
      </c>
      <c r="R28" s="108" t="s">
        <v>14</v>
      </c>
      <c r="S28" s="108" t="s">
        <v>12</v>
      </c>
      <c r="T28" s="108" t="s">
        <v>6</v>
      </c>
      <c r="U28" s="107">
        <f t="shared" si="1"/>
        <v>46</v>
      </c>
      <c r="V28" s="121" t="str">
        <f t="shared" si="2"/>
        <v>Significativo</v>
      </c>
      <c r="W28" s="103">
        <v>44370</v>
      </c>
      <c r="X28" s="119" t="s">
        <v>516</v>
      </c>
      <c r="Y28" s="122" t="s">
        <v>352</v>
      </c>
      <c r="Z28" s="123" t="s">
        <v>432</v>
      </c>
    </row>
    <row r="29" spans="1:26" ht="126.75" customHeight="1">
      <c r="A29" s="446"/>
      <c r="B29" s="457" t="s">
        <v>433</v>
      </c>
      <c r="C29" s="449"/>
      <c r="D29" s="97" t="s">
        <v>292</v>
      </c>
      <c r="E29" s="98" t="s">
        <v>434</v>
      </c>
      <c r="F29" s="99"/>
      <c r="G29" s="99" t="s">
        <v>80</v>
      </c>
      <c r="I29" s="97" t="s">
        <v>105</v>
      </c>
      <c r="J29" s="101" t="s">
        <v>435</v>
      </c>
      <c r="K29" s="97" t="s">
        <v>67</v>
      </c>
      <c r="L29" s="104" t="s">
        <v>436</v>
      </c>
      <c r="M29" s="97" t="s">
        <v>75</v>
      </c>
      <c r="N29" s="107" t="s">
        <v>81</v>
      </c>
      <c r="O29" s="108" t="s">
        <v>6</v>
      </c>
      <c r="P29" s="108" t="s">
        <v>8</v>
      </c>
      <c r="Q29" s="108" t="s">
        <v>6</v>
      </c>
      <c r="R29" s="108" t="s">
        <v>10</v>
      </c>
      <c r="S29" s="108" t="s">
        <v>15</v>
      </c>
      <c r="T29" s="108" t="s">
        <v>8</v>
      </c>
      <c r="U29" s="107">
        <f t="shared" si="1"/>
        <v>28</v>
      </c>
      <c r="V29" s="107" t="str">
        <f t="shared" si="2"/>
        <v>No significativo</v>
      </c>
      <c r="W29" s="103">
        <v>44370</v>
      </c>
      <c r="X29" s="97" t="s">
        <v>517</v>
      </c>
      <c r="Y29" s="104" t="s">
        <v>149</v>
      </c>
      <c r="Z29" s="105" t="s">
        <v>437</v>
      </c>
    </row>
    <row r="30" spans="1:26" ht="147.75" customHeight="1">
      <c r="A30" s="446"/>
      <c r="B30" s="457"/>
      <c r="C30" s="449"/>
      <c r="D30" s="97" t="s">
        <v>292</v>
      </c>
      <c r="E30" s="98" t="s">
        <v>438</v>
      </c>
      <c r="F30" s="99" t="s">
        <v>80</v>
      </c>
      <c r="G30" s="108"/>
      <c r="H30" s="108"/>
      <c r="I30" s="97" t="s">
        <v>60</v>
      </c>
      <c r="J30" s="101" t="s">
        <v>518</v>
      </c>
      <c r="K30" s="97" t="s">
        <v>67</v>
      </c>
      <c r="L30" s="104" t="s">
        <v>439</v>
      </c>
      <c r="M30" s="97" t="s">
        <v>75</v>
      </c>
      <c r="N30" s="107" t="s">
        <v>81</v>
      </c>
      <c r="O30" s="108" t="s">
        <v>7</v>
      </c>
      <c r="P30" s="108" t="s">
        <v>8</v>
      </c>
      <c r="Q30" s="108" t="s">
        <v>8</v>
      </c>
      <c r="R30" s="108" t="s">
        <v>10</v>
      </c>
      <c r="S30" s="108" t="s">
        <v>11</v>
      </c>
      <c r="T30" s="108" t="s">
        <v>8</v>
      </c>
      <c r="U30" s="107">
        <f t="shared" si="1"/>
        <v>45</v>
      </c>
      <c r="V30" s="107" t="str">
        <f t="shared" si="2"/>
        <v>Significativo</v>
      </c>
      <c r="W30" s="103">
        <v>44370</v>
      </c>
      <c r="X30" s="97" t="s">
        <v>519</v>
      </c>
      <c r="Y30" s="104" t="s">
        <v>440</v>
      </c>
      <c r="Z30" s="105" t="s">
        <v>441</v>
      </c>
    </row>
    <row r="31" spans="1:26" ht="134.25" customHeight="1">
      <c r="A31" s="446"/>
      <c r="B31" s="457"/>
      <c r="C31" s="449"/>
      <c r="D31" s="97" t="s">
        <v>292</v>
      </c>
      <c r="E31" s="98" t="s">
        <v>442</v>
      </c>
      <c r="F31" s="99" t="s">
        <v>80</v>
      </c>
      <c r="G31" s="108"/>
      <c r="H31" s="108"/>
      <c r="I31" s="97" t="s">
        <v>90</v>
      </c>
      <c r="J31" s="101" t="s">
        <v>443</v>
      </c>
      <c r="K31" s="97" t="s">
        <v>65</v>
      </c>
      <c r="L31" s="104" t="s">
        <v>444</v>
      </c>
      <c r="M31" s="97" t="s">
        <v>106</v>
      </c>
      <c r="N31" s="107" t="s">
        <v>81</v>
      </c>
      <c r="O31" s="108" t="s">
        <v>6</v>
      </c>
      <c r="P31" s="108" t="s">
        <v>7</v>
      </c>
      <c r="Q31" s="108" t="s">
        <v>8</v>
      </c>
      <c r="R31" s="108" t="s">
        <v>10</v>
      </c>
      <c r="S31" s="108" t="s">
        <v>11</v>
      </c>
      <c r="T31" s="108" t="s">
        <v>6</v>
      </c>
      <c r="U31" s="107">
        <f t="shared" si="1"/>
        <v>27</v>
      </c>
      <c r="V31" s="107" t="str">
        <f t="shared" si="2"/>
        <v>No significativo</v>
      </c>
      <c r="W31" s="103">
        <v>44370</v>
      </c>
      <c r="X31" s="97" t="s">
        <v>445</v>
      </c>
      <c r="Y31" s="122" t="s">
        <v>144</v>
      </c>
      <c r="Z31" s="109" t="s">
        <v>446</v>
      </c>
    </row>
    <row r="32" spans="1:26" ht="147.75" customHeight="1">
      <c r="A32" s="446"/>
      <c r="B32" s="457"/>
      <c r="C32" s="449"/>
      <c r="D32" s="97" t="s">
        <v>292</v>
      </c>
      <c r="E32" s="98" t="s">
        <v>442</v>
      </c>
      <c r="F32" s="99" t="s">
        <v>80</v>
      </c>
      <c r="G32" s="108"/>
      <c r="H32" s="108"/>
      <c r="I32" s="97" t="s">
        <v>361</v>
      </c>
      <c r="J32" s="101" t="s">
        <v>447</v>
      </c>
      <c r="K32" s="97" t="s">
        <v>72</v>
      </c>
      <c r="L32" s="124" t="s">
        <v>172</v>
      </c>
      <c r="M32" s="97" t="s">
        <v>74</v>
      </c>
      <c r="N32" s="107" t="s">
        <v>81</v>
      </c>
      <c r="O32" s="108" t="s">
        <v>6</v>
      </c>
      <c r="P32" s="108" t="s">
        <v>6</v>
      </c>
      <c r="Q32" s="108" t="s">
        <v>6</v>
      </c>
      <c r="R32" s="108" t="s">
        <v>10</v>
      </c>
      <c r="S32" s="108" t="s">
        <v>15</v>
      </c>
      <c r="T32" s="108" t="s">
        <v>6</v>
      </c>
      <c r="U32" s="107">
        <f t="shared" si="1"/>
        <v>10</v>
      </c>
      <c r="V32" s="107" t="str">
        <f t="shared" si="2"/>
        <v>No significativo</v>
      </c>
      <c r="W32" s="103">
        <v>44370</v>
      </c>
      <c r="X32" s="97" t="s">
        <v>448</v>
      </c>
      <c r="Y32" s="104" t="s">
        <v>91</v>
      </c>
      <c r="Z32" s="109" t="s">
        <v>214</v>
      </c>
    </row>
    <row r="33" spans="1:26" s="125" customFormat="1" ht="144" customHeight="1">
      <c r="A33" s="446"/>
      <c r="B33" s="457"/>
      <c r="C33" s="449"/>
      <c r="D33" s="97" t="s">
        <v>292</v>
      </c>
      <c r="E33" s="98" t="s">
        <v>449</v>
      </c>
      <c r="F33" s="99" t="s">
        <v>80</v>
      </c>
      <c r="G33" s="108"/>
      <c r="H33" s="108"/>
      <c r="I33" s="97" t="s">
        <v>60</v>
      </c>
      <c r="J33" s="110" t="s">
        <v>450</v>
      </c>
      <c r="K33" s="97" t="s">
        <v>67</v>
      </c>
      <c r="L33" s="106" t="s">
        <v>147</v>
      </c>
      <c r="M33" s="97" t="s">
        <v>75</v>
      </c>
      <c r="N33" s="107" t="s">
        <v>81</v>
      </c>
      <c r="O33" s="115" t="s">
        <v>8</v>
      </c>
      <c r="P33" s="115" t="s">
        <v>8</v>
      </c>
      <c r="Q33" s="115" t="s">
        <v>6</v>
      </c>
      <c r="R33" s="115" t="s">
        <v>10</v>
      </c>
      <c r="S33" s="115" t="s">
        <v>11</v>
      </c>
      <c r="T33" s="115" t="s">
        <v>8</v>
      </c>
      <c r="U33" s="107">
        <f t="shared" si="1"/>
        <v>41</v>
      </c>
      <c r="V33" s="107" t="str">
        <f t="shared" si="2"/>
        <v>Significativo</v>
      </c>
      <c r="W33" s="103">
        <v>44370</v>
      </c>
      <c r="X33" s="97" t="s">
        <v>451</v>
      </c>
      <c r="Y33" s="104" t="s">
        <v>104</v>
      </c>
      <c r="Z33" s="105" t="s">
        <v>452</v>
      </c>
    </row>
    <row r="34" spans="1:26" s="125" customFormat="1" ht="172.5" customHeight="1">
      <c r="A34" s="446"/>
      <c r="B34" s="457"/>
      <c r="C34" s="449"/>
      <c r="D34" s="97" t="s">
        <v>292</v>
      </c>
      <c r="E34" s="98" t="s">
        <v>150</v>
      </c>
      <c r="F34" s="99" t="s">
        <v>80</v>
      </c>
      <c r="G34" s="108"/>
      <c r="H34" s="108"/>
      <c r="I34" s="97" t="s">
        <v>151</v>
      </c>
      <c r="J34" s="110" t="s">
        <v>520</v>
      </c>
      <c r="K34" s="126" t="s">
        <v>67</v>
      </c>
      <c r="L34" s="106" t="s">
        <v>453</v>
      </c>
      <c r="M34" s="126" t="s">
        <v>75</v>
      </c>
      <c r="N34" s="127" t="s">
        <v>81</v>
      </c>
      <c r="O34" s="128" t="s">
        <v>8</v>
      </c>
      <c r="P34" s="128" t="s">
        <v>8</v>
      </c>
      <c r="Q34" s="128" t="s">
        <v>7</v>
      </c>
      <c r="R34" s="128" t="s">
        <v>10</v>
      </c>
      <c r="S34" s="128" t="s">
        <v>12</v>
      </c>
      <c r="T34" s="128" t="s">
        <v>7</v>
      </c>
      <c r="U34" s="127">
        <f t="shared" si="1"/>
        <v>45</v>
      </c>
      <c r="V34" s="127" t="str">
        <f t="shared" si="2"/>
        <v>Significativo</v>
      </c>
      <c r="W34" s="103">
        <v>44370</v>
      </c>
      <c r="X34" s="126" t="s">
        <v>521</v>
      </c>
      <c r="Y34" s="129" t="s">
        <v>152</v>
      </c>
      <c r="Z34" s="109" t="s">
        <v>153</v>
      </c>
    </row>
    <row r="35" spans="1:26" s="125" customFormat="1" ht="182.25" customHeight="1">
      <c r="A35" s="446"/>
      <c r="B35" s="457"/>
      <c r="C35" s="449"/>
      <c r="D35" s="97" t="s">
        <v>292</v>
      </c>
      <c r="E35" s="98" t="s">
        <v>150</v>
      </c>
      <c r="F35" s="108"/>
      <c r="G35" s="108"/>
      <c r="H35" s="99" t="s">
        <v>80</v>
      </c>
      <c r="I35" s="97" t="s">
        <v>105</v>
      </c>
      <c r="J35" s="110" t="s">
        <v>220</v>
      </c>
      <c r="K35" s="97" t="s">
        <v>70</v>
      </c>
      <c r="L35" s="106" t="s">
        <v>309</v>
      </c>
      <c r="M35" s="97" t="s">
        <v>73</v>
      </c>
      <c r="N35" s="107" t="s">
        <v>81</v>
      </c>
      <c r="O35" s="115" t="s">
        <v>6</v>
      </c>
      <c r="P35" s="115" t="s">
        <v>7</v>
      </c>
      <c r="Q35" s="115" t="s">
        <v>8</v>
      </c>
      <c r="R35" s="115" t="s">
        <v>10</v>
      </c>
      <c r="S35" s="115" t="s">
        <v>11</v>
      </c>
      <c r="T35" s="115" t="s">
        <v>6</v>
      </c>
      <c r="U35" s="107">
        <f t="shared" si="1"/>
        <v>27</v>
      </c>
      <c r="V35" s="107" t="str">
        <f t="shared" si="2"/>
        <v>No significativo</v>
      </c>
      <c r="W35" s="103">
        <v>44370</v>
      </c>
      <c r="X35" s="97" t="s">
        <v>522</v>
      </c>
      <c r="Y35" s="104" t="s">
        <v>104</v>
      </c>
      <c r="Z35" s="109" t="s">
        <v>454</v>
      </c>
    </row>
    <row r="36" spans="1:26" s="125" customFormat="1" ht="140.25" customHeight="1">
      <c r="A36" s="446"/>
      <c r="B36" s="457"/>
      <c r="C36" s="449"/>
      <c r="D36" s="97" t="s">
        <v>292</v>
      </c>
      <c r="E36" s="98" t="s">
        <v>109</v>
      </c>
      <c r="F36" s="99" t="s">
        <v>80</v>
      </c>
      <c r="G36" s="107"/>
      <c r="H36" s="108"/>
      <c r="I36" s="97" t="s">
        <v>60</v>
      </c>
      <c r="J36" s="110" t="s">
        <v>455</v>
      </c>
      <c r="K36" s="97" t="s">
        <v>67</v>
      </c>
      <c r="L36" s="130" t="s">
        <v>456</v>
      </c>
      <c r="M36" s="97" t="s">
        <v>75</v>
      </c>
      <c r="N36" s="107" t="s">
        <v>81</v>
      </c>
      <c r="O36" s="115" t="s">
        <v>6</v>
      </c>
      <c r="P36" s="115" t="s">
        <v>7</v>
      </c>
      <c r="Q36" s="115" t="s">
        <v>6</v>
      </c>
      <c r="R36" s="115" t="s">
        <v>9</v>
      </c>
      <c r="S36" s="115" t="s">
        <v>11</v>
      </c>
      <c r="T36" s="115" t="s">
        <v>6</v>
      </c>
      <c r="U36" s="107">
        <f t="shared" si="1"/>
        <v>14</v>
      </c>
      <c r="V36" s="107" t="str">
        <f t="shared" si="2"/>
        <v>No significativo</v>
      </c>
      <c r="W36" s="103">
        <v>44370</v>
      </c>
      <c r="X36" s="97" t="s">
        <v>457</v>
      </c>
      <c r="Y36" s="104" t="s">
        <v>104</v>
      </c>
      <c r="Z36" s="105" t="s">
        <v>122</v>
      </c>
    </row>
    <row r="37" spans="1:26" s="125" customFormat="1" ht="162.75" customHeight="1">
      <c r="A37" s="446"/>
      <c r="B37" s="457"/>
      <c r="C37" s="449"/>
      <c r="D37" s="97" t="s">
        <v>292</v>
      </c>
      <c r="E37" s="98" t="s">
        <v>109</v>
      </c>
      <c r="F37" s="108"/>
      <c r="G37" s="99" t="s">
        <v>80</v>
      </c>
      <c r="H37" s="108"/>
      <c r="I37" s="97" t="s">
        <v>59</v>
      </c>
      <c r="J37" s="110" t="s">
        <v>330</v>
      </c>
      <c r="K37" s="97" t="s">
        <v>66</v>
      </c>
      <c r="L37" s="130" t="s">
        <v>111</v>
      </c>
      <c r="M37" s="97" t="s">
        <v>75</v>
      </c>
      <c r="N37" s="107" t="s">
        <v>81</v>
      </c>
      <c r="O37" s="115" t="s">
        <v>7</v>
      </c>
      <c r="P37" s="115" t="s">
        <v>7</v>
      </c>
      <c r="Q37" s="115" t="s">
        <v>6</v>
      </c>
      <c r="R37" s="115" t="s">
        <v>9</v>
      </c>
      <c r="S37" s="115" t="s">
        <v>11</v>
      </c>
      <c r="T37" s="115" t="s">
        <v>7</v>
      </c>
      <c r="U37" s="107">
        <f t="shared" si="1"/>
        <v>22</v>
      </c>
      <c r="V37" s="107" t="str">
        <f t="shared" si="2"/>
        <v>No significativo</v>
      </c>
      <c r="W37" s="103">
        <v>44370</v>
      </c>
      <c r="X37" s="97" t="s">
        <v>458</v>
      </c>
      <c r="Y37" s="104" t="s">
        <v>112</v>
      </c>
      <c r="Z37" s="109" t="s">
        <v>124</v>
      </c>
    </row>
    <row r="38" spans="1:26" s="125" customFormat="1" ht="132.75" customHeight="1">
      <c r="A38" s="446"/>
      <c r="B38" s="457"/>
      <c r="C38" s="449"/>
      <c r="D38" s="97" t="s">
        <v>292</v>
      </c>
      <c r="E38" s="98" t="s">
        <v>459</v>
      </c>
      <c r="F38" s="99" t="s">
        <v>80</v>
      </c>
      <c r="G38" s="108"/>
      <c r="H38" s="108"/>
      <c r="I38" s="97" t="s">
        <v>59</v>
      </c>
      <c r="J38" s="101" t="s">
        <v>460</v>
      </c>
      <c r="K38" s="97" t="s">
        <v>66</v>
      </c>
      <c r="L38" s="130" t="s">
        <v>523</v>
      </c>
      <c r="M38" s="97" t="s">
        <v>75</v>
      </c>
      <c r="N38" s="107" t="s">
        <v>81</v>
      </c>
      <c r="O38" s="108" t="s">
        <v>8</v>
      </c>
      <c r="P38" s="108" t="s">
        <v>7</v>
      </c>
      <c r="Q38" s="108" t="s">
        <v>7</v>
      </c>
      <c r="R38" s="108" t="s">
        <v>14</v>
      </c>
      <c r="S38" s="108" t="s">
        <v>11</v>
      </c>
      <c r="T38" s="108" t="s">
        <v>8</v>
      </c>
      <c r="U38" s="107">
        <f t="shared" si="1"/>
        <v>45</v>
      </c>
      <c r="V38" s="121" t="str">
        <f t="shared" si="2"/>
        <v>Significativo</v>
      </c>
      <c r="W38" s="103">
        <v>44370</v>
      </c>
      <c r="X38" s="131" t="s">
        <v>524</v>
      </c>
      <c r="Y38" s="104" t="s">
        <v>114</v>
      </c>
      <c r="Z38" s="105" t="s">
        <v>461</v>
      </c>
    </row>
    <row r="39" spans="1:26" s="125" customFormat="1" ht="133.5" customHeight="1">
      <c r="A39" s="446"/>
      <c r="B39" s="457"/>
      <c r="C39" s="449"/>
      <c r="D39" s="110" t="s">
        <v>292</v>
      </c>
      <c r="E39" s="117" t="s">
        <v>462</v>
      </c>
      <c r="F39" s="99" t="s">
        <v>80</v>
      </c>
      <c r="G39" s="108"/>
      <c r="H39" s="108"/>
      <c r="I39" s="97" t="s">
        <v>90</v>
      </c>
      <c r="J39" s="101" t="s">
        <v>463</v>
      </c>
      <c r="K39" s="97" t="s">
        <v>65</v>
      </c>
      <c r="L39" s="106" t="s">
        <v>464</v>
      </c>
      <c r="M39" s="97" t="s">
        <v>85</v>
      </c>
      <c r="N39" s="107" t="s">
        <v>81</v>
      </c>
      <c r="O39" s="108" t="s">
        <v>8</v>
      </c>
      <c r="P39" s="108" t="s">
        <v>6</v>
      </c>
      <c r="Q39" s="108" t="s">
        <v>6</v>
      </c>
      <c r="R39" s="108" t="s">
        <v>9</v>
      </c>
      <c r="S39" s="108" t="s">
        <v>12</v>
      </c>
      <c r="T39" s="108" t="s">
        <v>6</v>
      </c>
      <c r="U39" s="107">
        <f t="shared" si="1"/>
        <v>24</v>
      </c>
      <c r="V39" s="132" t="str">
        <f t="shared" si="2"/>
        <v>No significativo</v>
      </c>
      <c r="W39" s="103">
        <v>44370</v>
      </c>
      <c r="X39" s="119" t="s">
        <v>465</v>
      </c>
      <c r="Y39" s="122" t="s">
        <v>144</v>
      </c>
      <c r="Z39" s="105" t="s">
        <v>466</v>
      </c>
    </row>
    <row r="40" spans="1:26" s="125" customFormat="1" ht="126.75" customHeight="1">
      <c r="A40" s="446"/>
      <c r="B40" s="457"/>
      <c r="C40" s="449"/>
      <c r="D40" s="110" t="s">
        <v>292</v>
      </c>
      <c r="E40" s="117" t="s">
        <v>462</v>
      </c>
      <c r="F40" s="99" t="s">
        <v>80</v>
      </c>
      <c r="G40" s="108"/>
      <c r="H40" s="108"/>
      <c r="I40" s="97" t="s">
        <v>113</v>
      </c>
      <c r="J40" s="101" t="s">
        <v>467</v>
      </c>
      <c r="K40" s="97" t="s">
        <v>72</v>
      </c>
      <c r="L40" s="106" t="s">
        <v>172</v>
      </c>
      <c r="M40" s="97" t="s">
        <v>74</v>
      </c>
      <c r="N40" s="107" t="s">
        <v>81</v>
      </c>
      <c r="O40" s="108" t="s">
        <v>8</v>
      </c>
      <c r="P40" s="108" t="s">
        <v>7</v>
      </c>
      <c r="Q40" s="108" t="s">
        <v>7</v>
      </c>
      <c r="R40" s="108" t="s">
        <v>9</v>
      </c>
      <c r="S40" s="108" t="s">
        <v>15</v>
      </c>
      <c r="T40" s="108" t="s">
        <v>6</v>
      </c>
      <c r="U40" s="107">
        <f t="shared" si="1"/>
        <v>23</v>
      </c>
      <c r="V40" s="132" t="str">
        <f t="shared" si="2"/>
        <v>No significativo</v>
      </c>
      <c r="W40" s="103">
        <v>44370</v>
      </c>
      <c r="X40" s="119" t="s">
        <v>468</v>
      </c>
      <c r="Y40" s="122" t="s">
        <v>91</v>
      </c>
      <c r="Z40" s="105" t="s">
        <v>466</v>
      </c>
    </row>
    <row r="41" spans="1:26" s="125" customFormat="1" ht="126.75" customHeight="1">
      <c r="A41" s="446"/>
      <c r="B41" s="457"/>
      <c r="C41" s="449"/>
      <c r="D41" s="458" t="s">
        <v>292</v>
      </c>
      <c r="E41" s="451" t="s">
        <v>469</v>
      </c>
      <c r="F41" s="107" t="s">
        <v>80</v>
      </c>
      <c r="G41" s="108"/>
      <c r="H41" s="108"/>
      <c r="I41" s="119" t="s">
        <v>59</v>
      </c>
      <c r="J41" s="133" t="s">
        <v>470</v>
      </c>
      <c r="K41" s="97" t="s">
        <v>66</v>
      </c>
      <c r="L41" s="97" t="s">
        <v>218</v>
      </c>
      <c r="M41" s="97" t="s">
        <v>75</v>
      </c>
      <c r="N41" s="113" t="s">
        <v>81</v>
      </c>
      <c r="O41" s="115" t="s">
        <v>8</v>
      </c>
      <c r="P41" s="115" t="s">
        <v>7</v>
      </c>
      <c r="Q41" s="115" t="s">
        <v>6</v>
      </c>
      <c r="R41" s="115" t="s">
        <v>9</v>
      </c>
      <c r="S41" s="115" t="s">
        <v>15</v>
      </c>
      <c r="T41" s="115" t="s">
        <v>6</v>
      </c>
      <c r="U41" s="107">
        <f>VLOOKUP($R41,PROBABILIDAD,2,FALSE)+VLOOKUP($S41,DURACION,2,FALSE)+VLOOKUP($T41,MAGNITUD,2,FALSE)+VLOOKUP($U41,IINFLUENCIA,2,FALSE)+VLOOKUP($V46,RECUPERABILIDAD,2,FALSE)+VLOOKUP($W41,IIMPORTANCIA,2,0)</f>
        <v>19</v>
      </c>
      <c r="V41" s="132" t="str">
        <f t="shared" si="2"/>
        <v>No significativo</v>
      </c>
      <c r="W41" s="103">
        <v>44370</v>
      </c>
      <c r="X41" s="131" t="s">
        <v>471</v>
      </c>
      <c r="Y41" s="104" t="s">
        <v>114</v>
      </c>
      <c r="Z41" s="105" t="s">
        <v>472</v>
      </c>
    </row>
    <row r="42" spans="1:26" s="125" customFormat="1" ht="123" customHeight="1">
      <c r="A42" s="446"/>
      <c r="B42" s="457"/>
      <c r="C42" s="449"/>
      <c r="D42" s="458"/>
      <c r="E42" s="452"/>
      <c r="F42" s="107" t="s">
        <v>80</v>
      </c>
      <c r="G42" s="108"/>
      <c r="H42" s="108"/>
      <c r="I42" s="131" t="s">
        <v>61</v>
      </c>
      <c r="J42" s="133" t="s">
        <v>473</v>
      </c>
      <c r="K42" s="97" t="s">
        <v>65</v>
      </c>
      <c r="L42" s="110" t="s">
        <v>88</v>
      </c>
      <c r="M42" s="97" t="s">
        <v>73</v>
      </c>
      <c r="N42" s="113" t="s">
        <v>81</v>
      </c>
      <c r="O42" s="115" t="s">
        <v>8</v>
      </c>
      <c r="P42" s="115" t="s">
        <v>7</v>
      </c>
      <c r="Q42" s="115" t="s">
        <v>6</v>
      </c>
      <c r="R42" s="115" t="s">
        <v>9</v>
      </c>
      <c r="S42" s="115" t="s">
        <v>15</v>
      </c>
      <c r="T42" s="115" t="s">
        <v>6</v>
      </c>
      <c r="U42" s="107">
        <f>VLOOKUP($R42,PROBABILIDAD,2,FALSE)+VLOOKUP($S42,DURACION,2,FALSE)+VLOOKUP($T42,MAGNITUD,2,FALSE)+VLOOKUP($U42,IINFLUENCIA,2,FALSE)+VLOOKUP($V42,RECUPERABILIDAD,2,FALSE)+VLOOKUP($W42,IIMPORTANCIA,2,0)</f>
        <v>19</v>
      </c>
      <c r="V42" s="132" t="str">
        <f t="shared" si="2"/>
        <v>No significativo</v>
      </c>
      <c r="W42" s="103">
        <v>44370</v>
      </c>
      <c r="X42" s="131" t="s">
        <v>474</v>
      </c>
      <c r="Y42" s="104" t="s">
        <v>89</v>
      </c>
      <c r="Z42" s="105" t="s">
        <v>475</v>
      </c>
    </row>
    <row r="43" spans="1:26" s="125" customFormat="1" ht="74.25" customHeight="1">
      <c r="A43" s="446"/>
      <c r="B43" s="457"/>
      <c r="C43" s="449"/>
      <c r="D43" s="458"/>
      <c r="E43" s="452"/>
      <c r="F43" s="107" t="s">
        <v>80</v>
      </c>
      <c r="G43" s="108"/>
      <c r="H43" s="108"/>
      <c r="I43" s="131" t="s">
        <v>58</v>
      </c>
      <c r="J43" s="133" t="s">
        <v>476</v>
      </c>
      <c r="K43" s="97" t="s">
        <v>65</v>
      </c>
      <c r="L43" s="97" t="s">
        <v>86</v>
      </c>
      <c r="M43" s="97" t="s">
        <v>85</v>
      </c>
      <c r="N43" s="113" t="s">
        <v>81</v>
      </c>
      <c r="O43" s="115" t="s">
        <v>8</v>
      </c>
      <c r="P43" s="115" t="s">
        <v>7</v>
      </c>
      <c r="Q43" s="115" t="s">
        <v>6</v>
      </c>
      <c r="R43" s="115" t="s">
        <v>9</v>
      </c>
      <c r="S43" s="115" t="s">
        <v>15</v>
      </c>
      <c r="T43" s="115" t="s">
        <v>6</v>
      </c>
      <c r="U43" s="107">
        <f>VLOOKUP($R43,PROBABILIDAD,2,FALSE)+VLOOKUP($S43,DURACION,2,FALSE)+VLOOKUP($T43,MAGNITUD,2,FALSE)+VLOOKUP($U43,IINFLUENCIA,2,FALSE)+VLOOKUP($V43,RECUPERABILIDAD,2,FALSE)+VLOOKUP($W43,IIMPORTANCIA,2,0)</f>
        <v>19</v>
      </c>
      <c r="V43" s="132" t="str">
        <f t="shared" si="2"/>
        <v>No significativo</v>
      </c>
      <c r="W43" s="103">
        <v>44370</v>
      </c>
      <c r="X43" s="131" t="s">
        <v>525</v>
      </c>
      <c r="Y43" s="104" t="s">
        <v>87</v>
      </c>
      <c r="Z43" s="105" t="s">
        <v>477</v>
      </c>
    </row>
    <row r="44" spans="1:26" ht="106.5" customHeight="1">
      <c r="A44" s="446"/>
      <c r="B44" s="457"/>
      <c r="C44" s="449"/>
      <c r="D44" s="458" t="s">
        <v>292</v>
      </c>
      <c r="E44" s="452"/>
      <c r="F44" s="107" t="s">
        <v>80</v>
      </c>
      <c r="G44" s="108"/>
      <c r="H44" s="108"/>
      <c r="I44" s="116" t="s">
        <v>90</v>
      </c>
      <c r="J44" s="112" t="s">
        <v>478</v>
      </c>
      <c r="K44" s="97" t="s">
        <v>72</v>
      </c>
      <c r="L44" s="97" t="s">
        <v>164</v>
      </c>
      <c r="M44" s="97" t="s">
        <v>74</v>
      </c>
      <c r="N44" s="113" t="s">
        <v>81</v>
      </c>
      <c r="O44" s="115" t="s">
        <v>7</v>
      </c>
      <c r="P44" s="115" t="s">
        <v>6</v>
      </c>
      <c r="Q44" s="115" t="s">
        <v>6</v>
      </c>
      <c r="R44" s="115" t="s">
        <v>9</v>
      </c>
      <c r="S44" s="115" t="s">
        <v>11</v>
      </c>
      <c r="T44" s="115" t="s">
        <v>6</v>
      </c>
      <c r="U44" s="107">
        <f>VLOOKUP($R44,PROBABILIDAD,2,FALSE)+VLOOKUP($S44,DURACION,2,FALSE)+VLOOKUP($T44,MAGNITUD,2,FALSE)+VLOOKUP($U44,IINFLUENCIA,2,FALSE)+VLOOKUP(#REF!,RECUPERABILIDAD,2,FALSE)+VLOOKUP(#REF!,IIMPORTANCIA,2,0)</f>
        <v>14</v>
      </c>
      <c r="V44" s="132" t="str">
        <f>VLOOKUP($U40,Significancia,2,FALSE)</f>
        <v>No significativo</v>
      </c>
      <c r="W44" s="103">
        <v>44370</v>
      </c>
      <c r="X44" s="131" t="s">
        <v>526</v>
      </c>
      <c r="Y44" s="104" t="s">
        <v>165</v>
      </c>
      <c r="Z44" s="105" t="s">
        <v>479</v>
      </c>
    </row>
    <row r="45" spans="1:26" ht="106.5" customHeight="1">
      <c r="A45" s="446"/>
      <c r="B45" s="457"/>
      <c r="C45" s="449"/>
      <c r="D45" s="458"/>
      <c r="E45" s="452"/>
      <c r="F45" s="175"/>
      <c r="G45" s="108"/>
      <c r="H45" s="108"/>
      <c r="I45" s="116"/>
      <c r="J45" s="112"/>
      <c r="K45" s="97"/>
      <c r="L45" s="97"/>
      <c r="M45" s="97"/>
      <c r="N45" s="113"/>
      <c r="O45" s="115"/>
      <c r="P45" s="115"/>
      <c r="Q45" s="115"/>
      <c r="R45" s="115"/>
      <c r="S45" s="115"/>
      <c r="T45" s="115"/>
      <c r="U45" s="175"/>
      <c r="V45" s="132"/>
      <c r="W45" s="103">
        <v>44370</v>
      </c>
      <c r="X45" s="131"/>
      <c r="Y45" s="104"/>
      <c r="Z45" s="176"/>
    </row>
    <row r="46" spans="1:26" ht="125.25" customHeight="1">
      <c r="A46" s="446"/>
      <c r="B46" s="457"/>
      <c r="C46" s="450"/>
      <c r="D46" s="458"/>
      <c r="E46" s="453"/>
      <c r="F46" s="177" t="s">
        <v>80</v>
      </c>
      <c r="G46" s="178"/>
      <c r="H46" s="178"/>
      <c r="I46" s="173" t="s">
        <v>166</v>
      </c>
      <c r="J46" s="179" t="s">
        <v>480</v>
      </c>
      <c r="K46" s="174" t="s">
        <v>167</v>
      </c>
      <c r="L46" s="173" t="s">
        <v>226</v>
      </c>
      <c r="M46" s="174" t="s">
        <v>74</v>
      </c>
      <c r="N46" s="180" t="s">
        <v>81</v>
      </c>
      <c r="O46" s="181" t="s">
        <v>7</v>
      </c>
      <c r="P46" s="181" t="s">
        <v>7</v>
      </c>
      <c r="Q46" s="181" t="s">
        <v>6</v>
      </c>
      <c r="R46" s="181" t="s">
        <v>10</v>
      </c>
      <c r="S46" s="181" t="s">
        <v>15</v>
      </c>
      <c r="T46" s="181" t="s">
        <v>6</v>
      </c>
      <c r="U46" s="177">
        <f>VLOOKUP($R46,PROBABILIDAD,2,FALSE)+VLOOKUP($S46,DURACION,2,FALSE)+VLOOKUP($T46,MAGNITUD,2,FALSE)+VLOOKUP($U46,IINFLUENCIA,2,FALSE)+VLOOKUP(#REF!,RECUPERABILIDAD,2,FALSE)+VLOOKUP(#REF!,IIMPORTANCIA,2,0)</f>
        <v>18</v>
      </c>
      <c r="V46" s="182" t="str">
        <f>VLOOKUP($U41,Significancia,2,FALSE)</f>
        <v>No significativo</v>
      </c>
      <c r="W46" s="103">
        <v>44370</v>
      </c>
      <c r="X46" s="183" t="s">
        <v>481</v>
      </c>
      <c r="Y46" s="173" t="s">
        <v>527</v>
      </c>
      <c r="Z46" s="173" t="s">
        <v>482</v>
      </c>
    </row>
    <row r="47" spans="1:26" ht="125.25" customHeight="1">
      <c r="A47" s="446"/>
      <c r="B47" s="448" t="s">
        <v>556</v>
      </c>
      <c r="C47" s="264" t="s">
        <v>542</v>
      </c>
      <c r="D47" s="261" t="s">
        <v>292</v>
      </c>
      <c r="E47" s="264" t="s">
        <v>543</v>
      </c>
      <c r="F47" s="76"/>
      <c r="G47" s="76"/>
      <c r="H47" s="76" t="s">
        <v>110</v>
      </c>
      <c r="I47" s="77" t="s">
        <v>61</v>
      </c>
      <c r="J47" s="85" t="s">
        <v>544</v>
      </c>
      <c r="K47" s="78" t="s">
        <v>65</v>
      </c>
      <c r="L47" s="78" t="s">
        <v>545</v>
      </c>
      <c r="M47" s="78" t="s">
        <v>73</v>
      </c>
      <c r="N47" s="79" t="s">
        <v>81</v>
      </c>
      <c r="O47" s="80" t="s">
        <v>8</v>
      </c>
      <c r="P47" s="80" t="s">
        <v>7</v>
      </c>
      <c r="Q47" s="80" t="s">
        <v>7</v>
      </c>
      <c r="R47" s="80" t="s">
        <v>9</v>
      </c>
      <c r="S47" s="80" t="s">
        <v>15</v>
      </c>
      <c r="T47" s="80" t="s">
        <v>8</v>
      </c>
      <c r="U47" s="185">
        <f>VLOOKUP($O47,PROBABILIDAD,2,FALSE)+VLOOKUP($P47,DURACION,2,FALSE)+VLOOKUP($Q47,MAGNITUD,2,FALSE)+VLOOKUP($R47,IINFLUENCIA,2,FALSE)+VLOOKUP($S47,REC,2,FALSE)+VLOOKUP($T47,IMPO,2,0)</f>
        <v>32</v>
      </c>
      <c r="V47" s="186" t="str">
        <f>VLOOKUP($U47,SIG,2,FALSE)</f>
        <v>Significativo</v>
      </c>
      <c r="W47" s="103">
        <v>44370</v>
      </c>
      <c r="X47" s="81" t="s">
        <v>546</v>
      </c>
      <c r="Y47" s="81" t="s">
        <v>547</v>
      </c>
      <c r="Z47" s="188" t="s">
        <v>548</v>
      </c>
    </row>
    <row r="48" spans="1:26" ht="125.25" customHeight="1">
      <c r="A48" s="446"/>
      <c r="B48" s="449"/>
      <c r="C48" s="265"/>
      <c r="D48" s="262"/>
      <c r="E48" s="265"/>
      <c r="F48" s="76"/>
      <c r="G48" s="76"/>
      <c r="H48" s="76" t="s">
        <v>110</v>
      </c>
      <c r="I48" s="280" t="s">
        <v>59</v>
      </c>
      <c r="J48" s="85" t="s">
        <v>549</v>
      </c>
      <c r="K48" s="78" t="s">
        <v>66</v>
      </c>
      <c r="L48" s="78" t="s">
        <v>550</v>
      </c>
      <c r="M48" s="78" t="s">
        <v>75</v>
      </c>
      <c r="N48" s="79" t="s">
        <v>81</v>
      </c>
      <c r="O48" s="80" t="s">
        <v>8</v>
      </c>
      <c r="P48" s="80" t="s">
        <v>7</v>
      </c>
      <c r="Q48" s="80" t="s">
        <v>7</v>
      </c>
      <c r="R48" s="80" t="s">
        <v>9</v>
      </c>
      <c r="S48" s="80" t="s">
        <v>15</v>
      </c>
      <c r="T48" s="80" t="s">
        <v>8</v>
      </c>
      <c r="U48" s="185">
        <f>VLOOKUP($O48,PROBABILIDAD,2,FALSE)+VLOOKUP($P48,DURACION,2,FALSE)+VLOOKUP($Q48,MAGNITUD,2,FALSE)+VLOOKUP($R48,IINFLUENCIA,2,FALSE)+VLOOKUP($S48,REC,2,FALSE)+VLOOKUP($T48,IMPO,2,0)</f>
        <v>32</v>
      </c>
      <c r="V48" s="186" t="str">
        <f>VLOOKUP($U48,SIG,2,FALSE)</f>
        <v>Significativo</v>
      </c>
      <c r="W48" s="103">
        <v>44370</v>
      </c>
      <c r="X48" s="81" t="s">
        <v>551</v>
      </c>
      <c r="Y48" s="81" t="s">
        <v>552</v>
      </c>
      <c r="Z48" s="188" t="s">
        <v>553</v>
      </c>
    </row>
    <row r="49" spans="1:26" s="111" customFormat="1" ht="125.25" customHeight="1">
      <c r="A49" s="447"/>
      <c r="B49" s="450"/>
      <c r="C49" s="265"/>
      <c r="D49" s="263"/>
      <c r="E49" s="266"/>
      <c r="F49" s="76"/>
      <c r="G49" s="76"/>
      <c r="H49" s="76" t="s">
        <v>110</v>
      </c>
      <c r="I49" s="280"/>
      <c r="J49" s="85" t="s">
        <v>554</v>
      </c>
      <c r="K49" s="78" t="s">
        <v>66</v>
      </c>
      <c r="L49" s="78" t="s">
        <v>555</v>
      </c>
      <c r="M49" s="78" t="s">
        <v>75</v>
      </c>
      <c r="N49" s="79" t="s">
        <v>81</v>
      </c>
      <c r="O49" s="80" t="s">
        <v>8</v>
      </c>
      <c r="P49" s="80" t="s">
        <v>7</v>
      </c>
      <c r="Q49" s="80" t="s">
        <v>7</v>
      </c>
      <c r="R49" s="80" t="s">
        <v>9</v>
      </c>
      <c r="S49" s="80" t="s">
        <v>15</v>
      </c>
      <c r="T49" s="80" t="s">
        <v>8</v>
      </c>
      <c r="U49" s="185">
        <f>VLOOKUP($O49,PROBABILIDAD,2,FALSE)+VLOOKUP($P49,DURACION,2,FALSE)+VLOOKUP($Q49,MAGNITUD,2,FALSE)+VLOOKUP($R49,IINFLUENCIA,2,FALSE)+VLOOKUP($S49,REC,2,FALSE)+VLOOKUP($T49,IMPO,2,0)</f>
        <v>32</v>
      </c>
      <c r="V49" s="186" t="str">
        <f>VLOOKUP($U49,SIG,2,FALSE)</f>
        <v>Significativo</v>
      </c>
      <c r="W49" s="103">
        <v>44370</v>
      </c>
      <c r="X49" s="81" t="s">
        <v>551</v>
      </c>
      <c r="Y49" s="81" t="s">
        <v>552</v>
      </c>
      <c r="Z49" s="188" t="s">
        <v>553</v>
      </c>
    </row>
    <row r="50" spans="1:24" ht="64.5" customHeight="1">
      <c r="A50" s="134"/>
      <c r="B50" s="134"/>
      <c r="C50" s="134"/>
      <c r="D50" s="134"/>
      <c r="E50" s="135"/>
      <c r="F50" s="136"/>
      <c r="G50" s="136"/>
      <c r="H50" s="136"/>
      <c r="I50" s="137"/>
      <c r="J50" s="138"/>
      <c r="K50" s="65"/>
      <c r="L50" s="139"/>
      <c r="M50" s="66"/>
      <c r="N50" s="140"/>
      <c r="O50" s="10"/>
      <c r="P50" s="10"/>
      <c r="Q50" s="10"/>
      <c r="R50" s="10"/>
      <c r="S50" s="10"/>
      <c r="T50" s="10"/>
      <c r="U50" s="69"/>
      <c r="V50" s="141"/>
      <c r="W50" s="142"/>
      <c r="X50" s="184"/>
    </row>
    <row r="51" spans="1:24" ht="76.5" customHeight="1">
      <c r="A51" s="144" t="s">
        <v>483</v>
      </c>
      <c r="B51" s="144"/>
      <c r="C51" s="144"/>
      <c r="D51" s="144"/>
      <c r="E51" s="468" t="s">
        <v>484</v>
      </c>
      <c r="F51" s="469"/>
      <c r="G51" s="469"/>
      <c r="H51" s="469"/>
      <c r="I51" s="469"/>
      <c r="J51" s="469"/>
      <c r="K51" s="471" t="s">
        <v>135</v>
      </c>
      <c r="L51" s="472"/>
      <c r="M51" s="472"/>
      <c r="N51" s="472"/>
      <c r="O51" s="472"/>
      <c r="P51" s="472"/>
      <c r="Q51" s="472"/>
      <c r="R51" s="472"/>
      <c r="S51" s="472"/>
      <c r="T51" s="472"/>
      <c r="U51" s="472"/>
      <c r="V51" s="472"/>
      <c r="W51" s="473"/>
      <c r="X51" s="143"/>
    </row>
    <row r="52" spans="1:24" ht="57" customHeight="1">
      <c r="A52" s="144"/>
      <c r="B52" s="144"/>
      <c r="C52" s="144"/>
      <c r="D52" s="144"/>
      <c r="E52" s="469"/>
      <c r="F52" s="469"/>
      <c r="G52" s="469"/>
      <c r="H52" s="469"/>
      <c r="I52" s="469"/>
      <c r="J52" s="469"/>
      <c r="K52" s="145" t="s">
        <v>134</v>
      </c>
      <c r="L52" s="464" t="s">
        <v>136</v>
      </c>
      <c r="M52" s="464"/>
      <c r="N52" s="464" t="s">
        <v>137</v>
      </c>
      <c r="O52" s="464"/>
      <c r="P52" s="464"/>
      <c r="Q52" s="525" t="s">
        <v>138</v>
      </c>
      <c r="R52" s="526"/>
      <c r="S52" s="526"/>
      <c r="T52" s="526"/>
      <c r="U52" s="526"/>
      <c r="V52" s="526"/>
      <c r="W52" s="527"/>
      <c r="X52" s="143"/>
    </row>
    <row r="53" spans="1:26" ht="147.75" customHeight="1">
      <c r="A53" s="144" t="s">
        <v>485</v>
      </c>
      <c r="B53" s="144"/>
      <c r="C53" s="144"/>
      <c r="D53" s="144"/>
      <c r="E53" s="469" t="s">
        <v>486</v>
      </c>
      <c r="F53" s="469"/>
      <c r="G53" s="469"/>
      <c r="H53" s="469"/>
      <c r="I53" s="469"/>
      <c r="J53" s="469"/>
      <c r="K53" s="146" t="s">
        <v>487</v>
      </c>
      <c r="L53" s="470" t="s">
        <v>140</v>
      </c>
      <c r="M53" s="470"/>
      <c r="N53" s="463" t="s">
        <v>488</v>
      </c>
      <c r="O53" s="463"/>
      <c r="P53" s="463"/>
      <c r="Q53" s="460" t="s">
        <v>489</v>
      </c>
      <c r="R53" s="461"/>
      <c r="S53" s="461"/>
      <c r="T53" s="461"/>
      <c r="U53" s="461"/>
      <c r="V53" s="461"/>
      <c r="W53" s="462"/>
      <c r="X53" s="147"/>
      <c r="Y53" s="147"/>
      <c r="Z53" s="148"/>
    </row>
    <row r="54" spans="1:26" ht="204.75" customHeight="1">
      <c r="A54" s="144" t="s">
        <v>490</v>
      </c>
      <c r="B54" s="144"/>
      <c r="C54" s="144"/>
      <c r="D54" s="144"/>
      <c r="E54" s="468" t="s">
        <v>528</v>
      </c>
      <c r="F54" s="469"/>
      <c r="G54" s="469"/>
      <c r="H54" s="469"/>
      <c r="I54" s="469"/>
      <c r="J54" s="469"/>
      <c r="K54" s="149" t="s">
        <v>491</v>
      </c>
      <c r="L54" s="465" t="s">
        <v>529</v>
      </c>
      <c r="M54" s="465"/>
      <c r="N54" s="459" t="s">
        <v>530</v>
      </c>
      <c r="O54" s="463"/>
      <c r="P54" s="463"/>
      <c r="Q54" s="460" t="s">
        <v>531</v>
      </c>
      <c r="R54" s="461"/>
      <c r="S54" s="461"/>
      <c r="T54" s="461"/>
      <c r="U54" s="461"/>
      <c r="V54" s="461"/>
      <c r="W54" s="462"/>
      <c r="X54" s="150"/>
      <c r="Y54" s="150"/>
      <c r="Z54" s="151"/>
    </row>
    <row r="55" spans="1:26" ht="151.5" customHeight="1">
      <c r="A55" s="144"/>
      <c r="B55" s="144"/>
      <c r="C55" s="144"/>
      <c r="D55" s="144"/>
      <c r="E55" s="152"/>
      <c r="F55" s="152"/>
      <c r="G55" s="152"/>
      <c r="H55" s="152"/>
      <c r="I55" s="152"/>
      <c r="J55" s="152"/>
      <c r="K55" s="153" t="s">
        <v>492</v>
      </c>
      <c r="L55" s="465" t="s">
        <v>493</v>
      </c>
      <c r="M55" s="465"/>
      <c r="N55" s="463" t="s">
        <v>488</v>
      </c>
      <c r="O55" s="463"/>
      <c r="P55" s="463"/>
      <c r="Q55" s="460" t="s">
        <v>494</v>
      </c>
      <c r="R55" s="461"/>
      <c r="S55" s="461"/>
      <c r="T55" s="461"/>
      <c r="U55" s="461"/>
      <c r="V55" s="461"/>
      <c r="W55" s="462"/>
      <c r="X55" s="150"/>
      <c r="Y55" s="150"/>
      <c r="Z55" s="151"/>
    </row>
    <row r="56" spans="5:26" ht="177.75" customHeight="1">
      <c r="E56" s="9"/>
      <c r="F56" s="9"/>
      <c r="G56" s="9"/>
      <c r="H56" s="9"/>
      <c r="I56" s="9"/>
      <c r="J56" s="9"/>
      <c r="K56" s="149" t="s">
        <v>495</v>
      </c>
      <c r="L56" s="465" t="s">
        <v>532</v>
      </c>
      <c r="M56" s="465"/>
      <c r="N56" s="463" t="s">
        <v>488</v>
      </c>
      <c r="O56" s="463"/>
      <c r="P56" s="463"/>
      <c r="Q56" s="459" t="s">
        <v>496</v>
      </c>
      <c r="R56" s="459"/>
      <c r="S56" s="459"/>
      <c r="T56" s="459"/>
      <c r="U56" s="459"/>
      <c r="V56" s="459"/>
      <c r="W56" s="459"/>
      <c r="X56" s="150"/>
      <c r="Y56" s="150"/>
      <c r="Z56" s="151"/>
    </row>
    <row r="57" spans="5:26" ht="105" customHeight="1">
      <c r="E57" s="9"/>
      <c r="F57" s="9"/>
      <c r="G57" s="9"/>
      <c r="H57" s="9"/>
      <c r="I57" s="9"/>
      <c r="J57" s="9"/>
      <c r="K57" s="149" t="s">
        <v>497</v>
      </c>
      <c r="L57" s="465" t="s">
        <v>175</v>
      </c>
      <c r="M57" s="465"/>
      <c r="N57" s="463" t="s">
        <v>240</v>
      </c>
      <c r="O57" s="463"/>
      <c r="P57" s="463"/>
      <c r="Q57" s="459" t="s">
        <v>498</v>
      </c>
      <c r="R57" s="459"/>
      <c r="S57" s="459"/>
      <c r="T57" s="459"/>
      <c r="U57" s="459"/>
      <c r="V57" s="459"/>
      <c r="W57" s="459"/>
      <c r="X57" s="150"/>
      <c r="Y57" s="150"/>
      <c r="Z57" s="151"/>
    </row>
    <row r="58" spans="1:26" ht="102" customHeight="1">
      <c r="A58" s="154"/>
      <c r="B58" s="147"/>
      <c r="C58" s="147"/>
      <c r="D58" s="147"/>
      <c r="E58" s="150"/>
      <c r="F58" s="150"/>
      <c r="G58" s="150"/>
      <c r="H58" s="150"/>
      <c r="I58" s="150"/>
      <c r="J58" s="150"/>
      <c r="K58" s="149">
        <v>43179</v>
      </c>
      <c r="L58" s="465" t="s">
        <v>182</v>
      </c>
      <c r="M58" s="465"/>
      <c r="N58" s="463" t="s">
        <v>240</v>
      </c>
      <c r="O58" s="463"/>
      <c r="P58" s="463"/>
      <c r="Q58" s="459" t="s">
        <v>241</v>
      </c>
      <c r="R58" s="459"/>
      <c r="S58" s="459"/>
      <c r="T58" s="459"/>
      <c r="U58" s="459"/>
      <c r="V58" s="459"/>
      <c r="W58" s="459"/>
      <c r="X58" s="155"/>
      <c r="Y58" s="150"/>
      <c r="Z58" s="151"/>
    </row>
    <row r="59" spans="1:26" ht="102" customHeight="1">
      <c r="A59" s="156"/>
      <c r="B59" s="150"/>
      <c r="C59" s="150"/>
      <c r="D59" s="150"/>
      <c r="E59" s="150"/>
      <c r="F59" s="150"/>
      <c r="G59" s="150"/>
      <c r="H59" s="150"/>
      <c r="I59" s="150"/>
      <c r="J59" s="150"/>
      <c r="K59" s="149">
        <v>43791</v>
      </c>
      <c r="L59" s="465" t="s">
        <v>533</v>
      </c>
      <c r="M59" s="465"/>
      <c r="N59" s="463" t="s">
        <v>207</v>
      </c>
      <c r="O59" s="463"/>
      <c r="P59" s="463"/>
      <c r="Q59" s="459" t="s">
        <v>499</v>
      </c>
      <c r="R59" s="459"/>
      <c r="S59" s="459"/>
      <c r="T59" s="459"/>
      <c r="U59" s="459"/>
      <c r="V59" s="459"/>
      <c r="W59" s="459"/>
      <c r="X59" s="157"/>
      <c r="Y59" s="150"/>
      <c r="Z59" s="151"/>
    </row>
    <row r="60" spans="1:26" ht="102" customHeight="1">
      <c r="A60" s="156"/>
      <c r="B60" s="150"/>
      <c r="C60" s="150"/>
      <c r="D60" s="150"/>
      <c r="E60" s="150"/>
      <c r="F60" s="150"/>
      <c r="G60" s="150"/>
      <c r="H60" s="150"/>
      <c r="I60" s="150"/>
      <c r="J60" s="150"/>
      <c r="K60" s="149">
        <v>43471</v>
      </c>
      <c r="L60" s="459" t="s">
        <v>534</v>
      </c>
      <c r="M60" s="459"/>
      <c r="N60" s="463" t="s">
        <v>207</v>
      </c>
      <c r="O60" s="463"/>
      <c r="P60" s="463"/>
      <c r="Q60" s="459" t="s">
        <v>501</v>
      </c>
      <c r="R60" s="459"/>
      <c r="S60" s="459"/>
      <c r="T60" s="459"/>
      <c r="U60" s="459"/>
      <c r="V60" s="459"/>
      <c r="W60" s="459"/>
      <c r="X60" s="157"/>
      <c r="Y60" s="150"/>
      <c r="Z60" s="151"/>
    </row>
    <row r="61" spans="1:26" ht="169.5" customHeight="1">
      <c r="A61" s="156"/>
      <c r="B61" s="150"/>
      <c r="C61" s="150"/>
      <c r="D61" s="150"/>
      <c r="E61" s="150"/>
      <c r="F61" s="150"/>
      <c r="G61" s="150"/>
      <c r="H61" s="150"/>
      <c r="I61" s="150"/>
      <c r="J61" s="150"/>
      <c r="K61" s="149">
        <v>44022</v>
      </c>
      <c r="L61" s="459" t="s">
        <v>538</v>
      </c>
      <c r="M61" s="463"/>
      <c r="N61" s="459" t="s">
        <v>535</v>
      </c>
      <c r="O61" s="459"/>
      <c r="P61" s="459"/>
      <c r="Q61" s="459" t="s">
        <v>539</v>
      </c>
      <c r="R61" s="463"/>
      <c r="S61" s="463"/>
      <c r="T61" s="463"/>
      <c r="U61" s="463"/>
      <c r="V61" s="463"/>
      <c r="W61" s="463"/>
      <c r="X61" s="157"/>
      <c r="Y61" s="150"/>
      <c r="Z61" s="151"/>
    </row>
    <row r="62" spans="1:26" ht="169.5" customHeight="1">
      <c r="A62" s="156"/>
      <c r="B62" s="150"/>
      <c r="C62" s="150"/>
      <c r="D62" s="150"/>
      <c r="E62" s="150"/>
      <c r="F62" s="150"/>
      <c r="G62" s="150"/>
      <c r="H62" s="150"/>
      <c r="I62" s="150"/>
      <c r="J62" s="150"/>
      <c r="K62" s="149">
        <v>44034</v>
      </c>
      <c r="L62" s="465" t="s">
        <v>557</v>
      </c>
      <c r="M62" s="465"/>
      <c r="N62" s="463" t="s">
        <v>558</v>
      </c>
      <c r="O62" s="463"/>
      <c r="P62" s="463"/>
      <c r="Q62" s="459" t="s">
        <v>559</v>
      </c>
      <c r="R62" s="459"/>
      <c r="S62" s="459"/>
      <c r="T62" s="459"/>
      <c r="U62" s="459"/>
      <c r="V62" s="459"/>
      <c r="W62" s="459"/>
      <c r="X62" s="191"/>
      <c r="Y62" s="150"/>
      <c r="Z62" s="151"/>
    </row>
    <row r="63" spans="1:26" ht="46.5">
      <c r="A63" s="158" t="s">
        <v>37</v>
      </c>
      <c r="B63" s="159"/>
      <c r="C63" s="159"/>
      <c r="D63" s="159"/>
      <c r="E63" s="159"/>
      <c r="F63" s="482" t="s">
        <v>55</v>
      </c>
      <c r="G63" s="482"/>
      <c r="H63" s="482"/>
      <c r="I63" s="159"/>
      <c r="J63" s="159" t="s">
        <v>56</v>
      </c>
      <c r="K63" s="150"/>
      <c r="L63" s="150"/>
      <c r="M63" s="159" t="s">
        <v>57</v>
      </c>
      <c r="N63" s="160"/>
      <c r="O63" s="150"/>
      <c r="P63" s="150"/>
      <c r="Q63" s="150"/>
      <c r="R63" s="150"/>
      <c r="S63" s="150"/>
      <c r="T63" s="150"/>
      <c r="U63" s="150"/>
      <c r="V63" s="150"/>
      <c r="W63" s="150"/>
      <c r="X63" s="150"/>
      <c r="Y63" s="150"/>
      <c r="Z63" s="151"/>
    </row>
    <row r="64" spans="1:26" ht="46.5">
      <c r="A64" s="161" t="s">
        <v>38</v>
      </c>
      <c r="B64" s="162"/>
      <c r="C64" s="162"/>
      <c r="D64" s="162"/>
      <c r="E64" s="150"/>
      <c r="F64" s="163" t="s">
        <v>58</v>
      </c>
      <c r="G64" s="164"/>
      <c r="H64" s="150"/>
      <c r="I64" s="150"/>
      <c r="J64" s="165" t="s">
        <v>71</v>
      </c>
      <c r="K64" s="150"/>
      <c r="L64" s="150"/>
      <c r="M64" s="150" t="s">
        <v>73</v>
      </c>
      <c r="N64" s="160"/>
      <c r="O64" s="150"/>
      <c r="P64" s="150"/>
      <c r="Q64" s="150"/>
      <c r="R64" s="150"/>
      <c r="S64" s="150"/>
      <c r="T64" s="150"/>
      <c r="U64" s="150"/>
      <c r="V64" s="150"/>
      <c r="W64" s="150"/>
      <c r="X64" s="150"/>
      <c r="Y64" s="150"/>
      <c r="Z64" s="151"/>
    </row>
    <row r="65" spans="1:26" ht="46.5">
      <c r="A65" s="161" t="s">
        <v>39</v>
      </c>
      <c r="B65" s="162"/>
      <c r="C65" s="162"/>
      <c r="D65" s="162"/>
      <c r="E65" s="150"/>
      <c r="F65" s="165" t="s">
        <v>61</v>
      </c>
      <c r="G65" s="150"/>
      <c r="H65" s="150"/>
      <c r="I65" s="150"/>
      <c r="J65" s="165" t="s">
        <v>65</v>
      </c>
      <c r="K65" s="150"/>
      <c r="L65" s="150"/>
      <c r="M65" s="150" t="s">
        <v>74</v>
      </c>
      <c r="N65" s="160"/>
      <c r="O65" s="150"/>
      <c r="P65" s="150"/>
      <c r="Q65" s="150"/>
      <c r="R65" s="150"/>
      <c r="S65" s="150"/>
      <c r="T65" s="150"/>
      <c r="U65" s="150"/>
      <c r="V65" s="150"/>
      <c r="W65" s="150"/>
      <c r="X65" s="150"/>
      <c r="Y65" s="150"/>
      <c r="Z65" s="151"/>
    </row>
    <row r="66" spans="1:26" ht="46.5">
      <c r="A66" s="161" t="s">
        <v>18</v>
      </c>
      <c r="B66" s="162"/>
      <c r="C66" s="162"/>
      <c r="D66" s="162"/>
      <c r="E66" s="150"/>
      <c r="F66" s="165" t="s">
        <v>59</v>
      </c>
      <c r="G66" s="150"/>
      <c r="H66" s="150"/>
      <c r="I66" s="150"/>
      <c r="J66" s="165" t="s">
        <v>66</v>
      </c>
      <c r="K66" s="150"/>
      <c r="L66" s="150"/>
      <c r="M66" s="150" t="s">
        <v>75</v>
      </c>
      <c r="N66" s="160"/>
      <c r="O66" s="150"/>
      <c r="P66" s="150"/>
      <c r="Q66" s="150"/>
      <c r="R66" s="150"/>
      <c r="S66" s="150"/>
      <c r="T66" s="150"/>
      <c r="U66" s="150"/>
      <c r="V66" s="150"/>
      <c r="W66" s="150"/>
      <c r="X66" s="150"/>
      <c r="Y66" s="150"/>
      <c r="Z66" s="151"/>
    </row>
    <row r="67" spans="1:26" ht="46.5">
      <c r="A67" s="161" t="s">
        <v>40</v>
      </c>
      <c r="B67" s="162"/>
      <c r="C67" s="162"/>
      <c r="D67" s="162"/>
      <c r="E67" s="150"/>
      <c r="F67" s="165" t="s">
        <v>60</v>
      </c>
      <c r="G67" s="150"/>
      <c r="H67" s="150"/>
      <c r="I67" s="150"/>
      <c r="J67" s="165" t="s">
        <v>67</v>
      </c>
      <c r="K67" s="150"/>
      <c r="L67" s="150"/>
      <c r="M67" s="150" t="s">
        <v>76</v>
      </c>
      <c r="N67" s="160"/>
      <c r="O67" s="150"/>
      <c r="P67" s="150"/>
      <c r="Q67" s="150"/>
      <c r="R67" s="150"/>
      <c r="S67" s="150"/>
      <c r="T67" s="150"/>
      <c r="U67" s="150"/>
      <c r="V67" s="150"/>
      <c r="W67" s="150"/>
      <c r="X67" s="150"/>
      <c r="Y67" s="150"/>
      <c r="Z67" s="151"/>
    </row>
    <row r="68" spans="1:26" ht="46.5">
      <c r="A68" s="161" t="s">
        <v>41</v>
      </c>
      <c r="B68" s="162"/>
      <c r="C68" s="162"/>
      <c r="D68" s="162"/>
      <c r="E68" s="150"/>
      <c r="F68" s="165" t="s">
        <v>62</v>
      </c>
      <c r="G68" s="150"/>
      <c r="H68" s="150"/>
      <c r="I68" s="150"/>
      <c r="J68" s="165" t="s">
        <v>72</v>
      </c>
      <c r="K68" s="150"/>
      <c r="L68" s="150"/>
      <c r="M68" s="150" t="s">
        <v>77</v>
      </c>
      <c r="N68" s="160"/>
      <c r="O68" s="150"/>
      <c r="P68" s="150"/>
      <c r="Q68" s="150"/>
      <c r="R68" s="150"/>
      <c r="S68" s="150"/>
      <c r="T68" s="150"/>
      <c r="U68" s="150"/>
      <c r="V68" s="150"/>
      <c r="W68" s="150"/>
      <c r="X68" s="150"/>
      <c r="Y68" s="150"/>
      <c r="Z68" s="151"/>
    </row>
    <row r="69" spans="1:26" ht="46.5">
      <c r="A69" s="161" t="s">
        <v>42</v>
      </c>
      <c r="B69" s="162"/>
      <c r="C69" s="162"/>
      <c r="D69" s="162"/>
      <c r="E69" s="150"/>
      <c r="F69" s="165" t="s">
        <v>63</v>
      </c>
      <c r="G69" s="150"/>
      <c r="H69" s="150"/>
      <c r="I69" s="150"/>
      <c r="J69" s="165" t="s">
        <v>82</v>
      </c>
      <c r="K69" s="150"/>
      <c r="L69" s="150"/>
      <c r="M69" s="150" t="s">
        <v>78</v>
      </c>
      <c r="N69" s="160"/>
      <c r="O69" s="150"/>
      <c r="P69" s="150"/>
      <c r="Q69" s="150"/>
      <c r="R69" s="150"/>
      <c r="S69" s="150"/>
      <c r="T69" s="150"/>
      <c r="U69" s="150"/>
      <c r="V69" s="150"/>
      <c r="W69" s="150"/>
      <c r="X69" s="150"/>
      <c r="Y69" s="150"/>
      <c r="Z69" s="151"/>
    </row>
    <row r="70" spans="1:26" ht="46.5">
      <c r="A70" s="161" t="s">
        <v>43</v>
      </c>
      <c r="B70" s="162"/>
      <c r="C70" s="162"/>
      <c r="D70" s="162"/>
      <c r="E70" s="150"/>
      <c r="F70" s="165" t="s">
        <v>64</v>
      </c>
      <c r="G70" s="150"/>
      <c r="H70" s="150"/>
      <c r="I70" s="150"/>
      <c r="J70" s="165"/>
      <c r="K70" s="150"/>
      <c r="L70" s="150"/>
      <c r="M70" s="150" t="s">
        <v>85</v>
      </c>
      <c r="N70" s="160"/>
      <c r="O70" s="150"/>
      <c r="P70" s="150"/>
      <c r="Q70" s="150"/>
      <c r="R70" s="150"/>
      <c r="S70" s="150"/>
      <c r="T70" s="150"/>
      <c r="U70" s="150"/>
      <c r="V70" s="150"/>
      <c r="W70" s="150"/>
      <c r="X70" s="150"/>
      <c r="Y70" s="150"/>
      <c r="Z70" s="151"/>
    </row>
    <row r="71" spans="1:26" ht="46.5">
      <c r="A71" s="161" t="s">
        <v>44</v>
      </c>
      <c r="B71" s="162"/>
      <c r="C71" s="162"/>
      <c r="D71" s="162"/>
      <c r="E71" s="150"/>
      <c r="F71" s="165" t="s">
        <v>68</v>
      </c>
      <c r="G71" s="150"/>
      <c r="H71" s="150"/>
      <c r="I71" s="150"/>
      <c r="J71" s="165" t="s">
        <v>70</v>
      </c>
      <c r="K71" s="150"/>
      <c r="L71" s="150"/>
      <c r="M71" s="150" t="s">
        <v>106</v>
      </c>
      <c r="N71" s="160"/>
      <c r="O71" s="150"/>
      <c r="P71" s="150"/>
      <c r="Q71" s="150"/>
      <c r="R71" s="150"/>
      <c r="S71" s="150"/>
      <c r="T71" s="150"/>
      <c r="U71" s="150"/>
      <c r="V71" s="150"/>
      <c r="W71" s="150"/>
      <c r="X71" s="150"/>
      <c r="Y71" s="150"/>
      <c r="Z71" s="151"/>
    </row>
    <row r="72" spans="1:26" ht="46.5">
      <c r="A72" s="161" t="s">
        <v>99</v>
      </c>
      <c r="B72" s="162"/>
      <c r="C72" s="162"/>
      <c r="D72" s="162"/>
      <c r="E72" s="150"/>
      <c r="F72" s="165" t="s">
        <v>90</v>
      </c>
      <c r="G72" s="150"/>
      <c r="H72" s="150"/>
      <c r="I72" s="150"/>
      <c r="J72" s="165" t="s">
        <v>69</v>
      </c>
      <c r="K72" s="150"/>
      <c r="L72" s="150"/>
      <c r="M72" s="150"/>
      <c r="N72" s="160"/>
      <c r="O72" s="150"/>
      <c r="P72" s="150"/>
      <c r="Q72" s="150"/>
      <c r="R72" s="150"/>
      <c r="S72" s="150"/>
      <c r="T72" s="150"/>
      <c r="U72" s="150"/>
      <c r="V72" s="150"/>
      <c r="W72" s="150"/>
      <c r="X72" s="150"/>
      <c r="Y72" s="150"/>
      <c r="Z72" s="151"/>
    </row>
    <row r="73" spans="1:26" ht="46.5">
      <c r="A73" s="161" t="s">
        <v>45</v>
      </c>
      <c r="B73" s="162"/>
      <c r="C73" s="162"/>
      <c r="D73" s="162"/>
      <c r="E73" s="150"/>
      <c r="F73" s="165" t="s">
        <v>105</v>
      </c>
      <c r="G73" s="150"/>
      <c r="H73" s="150"/>
      <c r="I73" s="150"/>
      <c r="J73" s="165"/>
      <c r="K73" s="150"/>
      <c r="L73" s="150"/>
      <c r="M73" s="150"/>
      <c r="N73" s="160"/>
      <c r="O73" s="150"/>
      <c r="P73" s="150"/>
      <c r="Q73" s="150"/>
      <c r="R73" s="150"/>
      <c r="S73" s="150"/>
      <c r="T73" s="150"/>
      <c r="U73" s="150"/>
      <c r="V73" s="150"/>
      <c r="W73" s="150"/>
      <c r="X73" s="150"/>
      <c r="Y73" s="150"/>
      <c r="Z73" s="151"/>
    </row>
    <row r="74" spans="1:26" ht="46.5">
      <c r="A74" s="161" t="s">
        <v>46</v>
      </c>
      <c r="B74" s="162"/>
      <c r="C74" s="162"/>
      <c r="D74" s="162"/>
      <c r="E74" s="150"/>
      <c r="F74" s="165" t="s">
        <v>361</v>
      </c>
      <c r="G74" s="150"/>
      <c r="H74" s="150"/>
      <c r="I74" s="150"/>
      <c r="J74" s="165"/>
      <c r="K74" s="150"/>
      <c r="L74" s="150"/>
      <c r="M74" s="150"/>
      <c r="N74" s="160"/>
      <c r="O74" s="150"/>
      <c r="P74" s="150"/>
      <c r="Q74" s="150"/>
      <c r="R74" s="150"/>
      <c r="S74" s="150"/>
      <c r="T74" s="150"/>
      <c r="U74" s="150"/>
      <c r="V74" s="150"/>
      <c r="W74" s="150"/>
      <c r="X74" s="150"/>
      <c r="Y74" s="150"/>
      <c r="Z74" s="151"/>
    </row>
    <row r="75" spans="1:26" ht="46.5">
      <c r="A75" s="161" t="s">
        <v>47</v>
      </c>
      <c r="B75" s="162"/>
      <c r="C75" s="162"/>
      <c r="D75" s="162"/>
      <c r="E75" s="150" t="s">
        <v>500</v>
      </c>
      <c r="F75" s="165" t="s">
        <v>151</v>
      </c>
      <c r="G75" s="150"/>
      <c r="H75" s="150"/>
      <c r="I75" s="150"/>
      <c r="J75" s="165"/>
      <c r="K75" s="150"/>
      <c r="L75" s="150"/>
      <c r="M75" s="150"/>
      <c r="N75" s="160"/>
      <c r="O75" s="150"/>
      <c r="P75" s="150"/>
      <c r="Q75" s="150"/>
      <c r="R75" s="150"/>
      <c r="S75" s="150"/>
      <c r="T75" s="150"/>
      <c r="U75" s="150"/>
      <c r="V75" s="150"/>
      <c r="W75" s="150"/>
      <c r="X75" s="150"/>
      <c r="Y75" s="150"/>
      <c r="Z75" s="151"/>
    </row>
    <row r="76" spans="1:26" ht="46.5">
      <c r="A76" s="161" t="s">
        <v>48</v>
      </c>
      <c r="B76" s="162"/>
      <c r="C76" s="162"/>
      <c r="D76" s="162"/>
      <c r="E76" s="150"/>
      <c r="F76" s="150"/>
      <c r="G76" s="150"/>
      <c r="H76" s="150"/>
      <c r="I76" s="150"/>
      <c r="J76" s="165"/>
      <c r="K76" s="150"/>
      <c r="L76" s="150"/>
      <c r="M76" s="150"/>
      <c r="N76" s="160"/>
      <c r="O76" s="150"/>
      <c r="P76" s="150"/>
      <c r="Q76" s="150"/>
      <c r="R76" s="150"/>
      <c r="S76" s="150"/>
      <c r="T76" s="150"/>
      <c r="U76" s="150"/>
      <c r="V76" s="150"/>
      <c r="W76" s="150"/>
      <c r="X76" s="150"/>
      <c r="Y76" s="150"/>
      <c r="Z76" s="151"/>
    </row>
    <row r="77" spans="1:26" ht="46.5">
      <c r="A77" s="161" t="s">
        <v>49</v>
      </c>
      <c r="B77" s="162"/>
      <c r="C77" s="162"/>
      <c r="D77" s="162"/>
      <c r="E77" s="150"/>
      <c r="F77" s="150"/>
      <c r="G77" s="150"/>
      <c r="H77" s="150"/>
      <c r="I77" s="150"/>
      <c r="J77" s="150"/>
      <c r="K77" s="150"/>
      <c r="L77" s="150"/>
      <c r="M77" s="150"/>
      <c r="N77" s="160"/>
      <c r="O77" s="150"/>
      <c r="P77" s="150"/>
      <c r="Q77" s="150"/>
      <c r="R77" s="150"/>
      <c r="S77" s="150"/>
      <c r="T77" s="150"/>
      <c r="U77" s="150"/>
      <c r="V77" s="150"/>
      <c r="W77" s="150"/>
      <c r="X77" s="166"/>
      <c r="Y77" s="166"/>
      <c r="Z77" s="167"/>
    </row>
    <row r="78" spans="1:23" ht="46.5">
      <c r="A78" s="161" t="s">
        <v>50</v>
      </c>
      <c r="B78" s="162"/>
      <c r="C78" s="162"/>
      <c r="D78" s="162"/>
      <c r="E78" s="150"/>
      <c r="F78" s="150"/>
      <c r="G78" s="150"/>
      <c r="H78" s="150"/>
      <c r="I78" s="150"/>
      <c r="J78" s="150"/>
      <c r="K78" s="150"/>
      <c r="L78" s="150"/>
      <c r="M78" s="150"/>
      <c r="N78" s="160"/>
      <c r="O78" s="150"/>
      <c r="P78" s="150"/>
      <c r="Q78" s="150"/>
      <c r="R78" s="150"/>
      <c r="S78" s="150"/>
      <c r="T78" s="150"/>
      <c r="U78" s="150"/>
      <c r="V78" s="150"/>
      <c r="W78" s="150"/>
    </row>
    <row r="79" spans="1:23" ht="46.5">
      <c r="A79" s="161" t="s">
        <v>51</v>
      </c>
      <c r="B79" s="162"/>
      <c r="C79" s="162"/>
      <c r="D79" s="162"/>
      <c r="E79" s="150"/>
      <c r="F79" s="150"/>
      <c r="G79" s="150"/>
      <c r="H79" s="150"/>
      <c r="I79" s="150"/>
      <c r="J79" s="150"/>
      <c r="K79" s="150"/>
      <c r="L79" s="150"/>
      <c r="M79" s="150"/>
      <c r="N79" s="160"/>
      <c r="O79" s="150"/>
      <c r="P79" s="150"/>
      <c r="Q79" s="150"/>
      <c r="R79" s="150"/>
      <c r="S79" s="150"/>
      <c r="T79" s="150"/>
      <c r="U79" s="150"/>
      <c r="V79" s="150"/>
      <c r="W79" s="150"/>
    </row>
    <row r="80" spans="1:23" ht="46.5">
      <c r="A80" s="161" t="s">
        <v>52</v>
      </c>
      <c r="B80" s="162"/>
      <c r="C80" s="162"/>
      <c r="D80" s="162"/>
      <c r="E80" s="150"/>
      <c r="F80" s="150"/>
      <c r="G80" s="150"/>
      <c r="H80" s="150"/>
      <c r="I80" s="150"/>
      <c r="J80" s="150"/>
      <c r="K80" s="150"/>
      <c r="L80" s="150"/>
      <c r="M80" s="150"/>
      <c r="N80" s="160"/>
      <c r="O80" s="150"/>
      <c r="P80" s="150"/>
      <c r="Q80" s="150"/>
      <c r="R80" s="150"/>
      <c r="S80" s="150"/>
      <c r="T80" s="150"/>
      <c r="U80" s="150"/>
      <c r="V80" s="150"/>
      <c r="W80" s="150"/>
    </row>
    <row r="81" spans="1:23" ht="46.5">
      <c r="A81" s="161" t="s">
        <v>53</v>
      </c>
      <c r="B81" s="162"/>
      <c r="C81" s="162"/>
      <c r="D81" s="162"/>
      <c r="E81" s="150"/>
      <c r="F81" s="150"/>
      <c r="G81" s="150"/>
      <c r="H81" s="150"/>
      <c r="I81" s="150"/>
      <c r="J81" s="150"/>
      <c r="K81" s="150"/>
      <c r="L81" s="150"/>
      <c r="M81" s="150"/>
      <c r="N81" s="160"/>
      <c r="O81" s="150"/>
      <c r="P81" s="150"/>
      <c r="Q81" s="150"/>
      <c r="R81" s="150"/>
      <c r="S81" s="150"/>
      <c r="T81" s="150"/>
      <c r="U81" s="150"/>
      <c r="V81" s="150"/>
      <c r="W81" s="150"/>
    </row>
    <row r="82" spans="1:23" ht="46.5">
      <c r="A82" s="168" t="s">
        <v>54</v>
      </c>
      <c r="B82" s="169"/>
      <c r="C82" s="169"/>
      <c r="D82" s="169"/>
      <c r="E82" s="166"/>
      <c r="F82" s="166"/>
      <c r="G82" s="166"/>
      <c r="H82" s="166"/>
      <c r="I82" s="166"/>
      <c r="J82" s="166"/>
      <c r="K82" s="166"/>
      <c r="L82" s="166"/>
      <c r="M82" s="166"/>
      <c r="N82" s="170"/>
      <c r="O82" s="166"/>
      <c r="P82" s="166"/>
      <c r="Q82" s="166"/>
      <c r="R82" s="166"/>
      <c r="S82" s="166"/>
      <c r="T82" s="166"/>
      <c r="U82" s="166"/>
      <c r="V82" s="166"/>
      <c r="W82" s="166"/>
    </row>
    <row r="83" spans="1:4" ht="46.5">
      <c r="A83" s="161" t="s">
        <v>146</v>
      </c>
      <c r="B83" s="162"/>
      <c r="C83" s="162"/>
      <c r="D83" s="162"/>
    </row>
    <row r="84" spans="1:4" ht="46.5">
      <c r="A84" s="171"/>
      <c r="B84" s="171"/>
      <c r="C84" s="171"/>
      <c r="D84" s="171"/>
    </row>
  </sheetData>
  <sheetProtection/>
  <autoFilter ref="A9:AC51"/>
  <mergeCells count="80">
    <mergeCell ref="N60:P60"/>
    <mergeCell ref="L59:M59"/>
    <mergeCell ref="L60:M60"/>
    <mergeCell ref="L62:M62"/>
    <mergeCell ref="N62:P62"/>
    <mergeCell ref="Q62:W62"/>
    <mergeCell ref="L61:M61"/>
    <mergeCell ref="N61:P61"/>
    <mergeCell ref="Q61:W61"/>
    <mergeCell ref="Q59:W59"/>
    <mergeCell ref="Q60:W60"/>
    <mergeCell ref="Q55:W55"/>
    <mergeCell ref="F1:X1"/>
    <mergeCell ref="F2:X2"/>
    <mergeCell ref="J3:Z5"/>
    <mergeCell ref="E5:H5"/>
    <mergeCell ref="W7:X8"/>
    <mergeCell ref="N59:P59"/>
    <mergeCell ref="Q52:W52"/>
    <mergeCell ref="E54:J54"/>
    <mergeCell ref="AA6:AB6"/>
    <mergeCell ref="A1:E2"/>
    <mergeCell ref="I3:I5"/>
    <mergeCell ref="Z1:Z2"/>
    <mergeCell ref="Y1:Y2"/>
    <mergeCell ref="AA2:AB2"/>
    <mergeCell ref="E3:H3"/>
    <mergeCell ref="E4:H4"/>
    <mergeCell ref="A3:D3"/>
    <mergeCell ref="A4:D4"/>
    <mergeCell ref="A7:A9"/>
    <mergeCell ref="E7:E9"/>
    <mergeCell ref="F7:H8"/>
    <mergeCell ref="A5:D5"/>
    <mergeCell ref="I7:J8"/>
    <mergeCell ref="K7:M8"/>
    <mergeCell ref="N7:V8"/>
    <mergeCell ref="B7:B9"/>
    <mergeCell ref="C7:C9"/>
    <mergeCell ref="D7:D9"/>
    <mergeCell ref="F63:H63"/>
    <mergeCell ref="Y7:Y9"/>
    <mergeCell ref="D44:D46"/>
    <mergeCell ref="B29:B46"/>
    <mergeCell ref="C10:C46"/>
    <mergeCell ref="L57:M57"/>
    <mergeCell ref="Z7:Z9"/>
    <mergeCell ref="E51:J51"/>
    <mergeCell ref="E53:J53"/>
    <mergeCell ref="N57:P57"/>
    <mergeCell ref="L52:M52"/>
    <mergeCell ref="L53:M53"/>
    <mergeCell ref="E52:J52"/>
    <mergeCell ref="L54:M54"/>
    <mergeCell ref="E41:E46"/>
    <mergeCell ref="K51:W51"/>
    <mergeCell ref="N52:P52"/>
    <mergeCell ref="N53:P53"/>
    <mergeCell ref="N54:P54"/>
    <mergeCell ref="N55:P55"/>
    <mergeCell ref="L58:M58"/>
    <mergeCell ref="N58:P58"/>
    <mergeCell ref="L55:M55"/>
    <mergeCell ref="L56:M56"/>
    <mergeCell ref="Q58:W58"/>
    <mergeCell ref="Q53:W53"/>
    <mergeCell ref="Q56:W56"/>
    <mergeCell ref="Q57:W57"/>
    <mergeCell ref="Q54:W54"/>
    <mergeCell ref="N56:P56"/>
    <mergeCell ref="C47:C49"/>
    <mergeCell ref="D47:D49"/>
    <mergeCell ref="E47:E49"/>
    <mergeCell ref="I48:I49"/>
    <mergeCell ref="A10:A49"/>
    <mergeCell ref="B47:B49"/>
    <mergeCell ref="E15:E18"/>
    <mergeCell ref="D15:D18"/>
    <mergeCell ref="B10:B28"/>
    <mergeCell ref="D41:D43"/>
  </mergeCells>
  <conditionalFormatting sqref="X25 X14 V19:V21 X19:X21 AA13:AB13 V10:V14 V29:V30 X29:X30 X10:X12 V23:V27 V35:V37 X35:X37 X27 V33 X33">
    <cfRule type="containsText" priority="87" dxfId="1" operator="containsText" stopIfTrue="1" text="No significativo">
      <formula>NOT(ISERROR(SEARCH("No significativo",V10)))</formula>
    </cfRule>
    <cfRule type="containsText" priority="88" dxfId="0" operator="containsText" stopIfTrue="1" text="significativo">
      <formula>NOT(ISERROR(SEARCH("significativo",V10)))</formula>
    </cfRule>
  </conditionalFormatting>
  <conditionalFormatting sqref="V27 X27 V19:V20 X19:X20 AA13 X10:X12 V10:V13 V35:V37 X35:X37">
    <cfRule type="containsText" priority="86" dxfId="0" operator="containsText" stopIfTrue="1" text="significativo">
      <formula>NOT(ISERROR(SEARCH("significativo",V10)))</formula>
    </cfRule>
  </conditionalFormatting>
  <conditionalFormatting sqref="V27 X27 V19:V20 X19:X20 AA13 X10:X12 V10:V13 V35:V37 X35:X37">
    <cfRule type="containsText" priority="85" dxfId="1" operator="containsText" stopIfTrue="1" text="No significativo">
      <formula>NOT(ISERROR(SEARCH("No significativo",V10)))</formula>
    </cfRule>
  </conditionalFormatting>
  <conditionalFormatting sqref="V30 X30">
    <cfRule type="containsText" priority="84" dxfId="0" operator="containsText" stopIfTrue="1" text="significativo">
      <formula>NOT(ISERROR(SEARCH("significativo",V30)))</formula>
    </cfRule>
  </conditionalFormatting>
  <conditionalFormatting sqref="V30 X30">
    <cfRule type="containsText" priority="83" dxfId="1" operator="containsText" stopIfTrue="1" text="No significativo">
      <formula>NOT(ISERROR(SEARCH("No significativo",V30)))</formula>
    </cfRule>
  </conditionalFormatting>
  <conditionalFormatting sqref="V14 X14">
    <cfRule type="containsText" priority="82" dxfId="0" operator="containsText" stopIfTrue="1" text="significativo">
      <formula>NOT(ISERROR(SEARCH("significativo",V14)))</formula>
    </cfRule>
  </conditionalFormatting>
  <conditionalFormatting sqref="V14 X14">
    <cfRule type="containsText" priority="81" dxfId="1" operator="containsText" stopIfTrue="1" text="No significativo">
      <formula>NOT(ISERROR(SEARCH("No significativo",V14)))</formula>
    </cfRule>
  </conditionalFormatting>
  <conditionalFormatting sqref="X25 V23:V26 V33 X33">
    <cfRule type="containsText" priority="80" dxfId="0" operator="containsText" stopIfTrue="1" text="significativo">
      <formula>NOT(ISERROR(SEARCH("significativo",V23)))</formula>
    </cfRule>
  </conditionalFormatting>
  <conditionalFormatting sqref="X25 V23:V26 V33 X33">
    <cfRule type="containsText" priority="79" dxfId="1" operator="containsText" stopIfTrue="1" text="No significativo">
      <formula>NOT(ISERROR(SEARCH("No significativo",V23)))</formula>
    </cfRule>
  </conditionalFormatting>
  <conditionalFormatting sqref="V31 X31:X32">
    <cfRule type="containsText" priority="77" dxfId="1" operator="containsText" stopIfTrue="1" text="No significativo">
      <formula>NOT(ISERROR(SEARCH("No significativo",V31)))</formula>
    </cfRule>
    <cfRule type="containsText" priority="78" dxfId="0" operator="containsText" stopIfTrue="1" text="significativo">
      <formula>NOT(ISERROR(SEARCH("significativo",V31)))</formula>
    </cfRule>
  </conditionalFormatting>
  <conditionalFormatting sqref="V31 X31:X32">
    <cfRule type="containsText" priority="76" dxfId="0" operator="containsText" stopIfTrue="1" text="significativo">
      <formula>NOT(ISERROR(SEARCH("significativo",V31)))</formula>
    </cfRule>
  </conditionalFormatting>
  <conditionalFormatting sqref="V31 X31:X32">
    <cfRule type="containsText" priority="75" dxfId="1" operator="containsText" stopIfTrue="1" text="No significativo">
      <formula>NOT(ISERROR(SEARCH("No significativo",V31)))</formula>
    </cfRule>
  </conditionalFormatting>
  <conditionalFormatting sqref="V32">
    <cfRule type="containsText" priority="73" dxfId="1" operator="containsText" stopIfTrue="1" text="No significativo">
      <formula>NOT(ISERROR(SEARCH("No significativo",V32)))</formula>
    </cfRule>
    <cfRule type="containsText" priority="74" dxfId="0" operator="containsText" stopIfTrue="1" text="significativo">
      <formula>NOT(ISERROR(SEARCH("significativo",V32)))</formula>
    </cfRule>
  </conditionalFormatting>
  <conditionalFormatting sqref="V32">
    <cfRule type="containsText" priority="72" dxfId="0" operator="containsText" stopIfTrue="1" text="significativo">
      <formula>NOT(ISERROR(SEARCH("significativo",V32)))</formula>
    </cfRule>
  </conditionalFormatting>
  <conditionalFormatting sqref="V32">
    <cfRule type="containsText" priority="71" dxfId="1" operator="containsText" stopIfTrue="1" text="No significativo">
      <formula>NOT(ISERROR(SEARCH("No significativo",V32)))</formula>
    </cfRule>
  </conditionalFormatting>
  <conditionalFormatting sqref="V22">
    <cfRule type="containsText" priority="69" dxfId="1" operator="containsText" stopIfTrue="1" text="No significativo">
      <formula>NOT(ISERROR(SEARCH("No significativo",V22)))</formula>
    </cfRule>
    <cfRule type="containsText" priority="70" dxfId="0" operator="containsText" stopIfTrue="1" text="significativo">
      <formula>NOT(ISERROR(SEARCH("significativo",V22)))</formula>
    </cfRule>
  </conditionalFormatting>
  <conditionalFormatting sqref="X21">
    <cfRule type="containsText" priority="68" dxfId="0" operator="containsText" stopIfTrue="1" text="significativo">
      <formula>NOT(ISERROR(SEARCH("significativo",X21)))</formula>
    </cfRule>
  </conditionalFormatting>
  <conditionalFormatting sqref="X21">
    <cfRule type="containsText" priority="67" dxfId="1" operator="containsText" stopIfTrue="1" text="No significativo">
      <formula>NOT(ISERROR(SEARCH("No significativo",X21)))</formula>
    </cfRule>
  </conditionalFormatting>
  <conditionalFormatting sqref="X22:X24">
    <cfRule type="containsText" priority="65" dxfId="1" operator="containsText" stopIfTrue="1" text="No significativo">
      <formula>NOT(ISERROR(SEARCH("No significativo",X22)))</formula>
    </cfRule>
    <cfRule type="containsText" priority="66" dxfId="0" operator="containsText" stopIfTrue="1" text="significativo">
      <formula>NOT(ISERROR(SEARCH("significativo",X22)))</formula>
    </cfRule>
  </conditionalFormatting>
  <conditionalFormatting sqref="X22:X24">
    <cfRule type="containsText" priority="64" dxfId="0" operator="containsText" stopIfTrue="1" text="significativo">
      <formula>NOT(ISERROR(SEARCH("significativo",X22)))</formula>
    </cfRule>
  </conditionalFormatting>
  <conditionalFormatting sqref="X22:X24">
    <cfRule type="containsText" priority="63" dxfId="1" operator="containsText" stopIfTrue="1" text="No significativo">
      <formula>NOT(ISERROR(SEARCH("No significativo",X22)))</formula>
    </cfRule>
  </conditionalFormatting>
  <conditionalFormatting sqref="X35">
    <cfRule type="containsText" priority="62" dxfId="0" operator="containsText" stopIfTrue="1" text="significativo">
      <formula>NOT(ISERROR(SEARCH("significativo",X35)))</formula>
    </cfRule>
  </conditionalFormatting>
  <conditionalFormatting sqref="X35">
    <cfRule type="containsText" priority="61" dxfId="1" operator="containsText" stopIfTrue="1" text="No significativo">
      <formula>NOT(ISERROR(SEARCH("No significativo",X35)))</formula>
    </cfRule>
  </conditionalFormatting>
  <conditionalFormatting sqref="X34 V34">
    <cfRule type="containsText" priority="59" dxfId="1" operator="containsText" stopIfTrue="1" text="No significativo">
      <formula>NOT(ISERROR(SEARCH("No significativo",V34)))</formula>
    </cfRule>
    <cfRule type="containsText" priority="60" dxfId="0" operator="containsText" stopIfTrue="1" text="significativo">
      <formula>NOT(ISERROR(SEARCH("significativo",V34)))</formula>
    </cfRule>
  </conditionalFormatting>
  <conditionalFormatting sqref="X34 V34">
    <cfRule type="containsText" priority="58" dxfId="0" operator="containsText" stopIfTrue="1" text="significativo">
      <formula>NOT(ISERROR(SEARCH("significativo",V34)))</formula>
    </cfRule>
  </conditionalFormatting>
  <conditionalFormatting sqref="X34 V34">
    <cfRule type="containsText" priority="57" dxfId="1" operator="containsText" stopIfTrue="1" text="No significativo">
      <formula>NOT(ISERROR(SEARCH("No significativo",V34)))</formula>
    </cfRule>
  </conditionalFormatting>
  <conditionalFormatting sqref="W50">
    <cfRule type="containsText" priority="55" dxfId="1" operator="containsText" stopIfTrue="1" text="No significativo">
      <formula>NOT(ISERROR(SEARCH("No significativo",W50)))</formula>
    </cfRule>
    <cfRule type="containsText" priority="56" dxfId="0" operator="containsText" stopIfTrue="1" text="significativo">
      <formula>NOT(ISERROR(SEARCH("significativo",W50)))</formula>
    </cfRule>
  </conditionalFormatting>
  <conditionalFormatting sqref="W50">
    <cfRule type="containsText" priority="54" dxfId="0" operator="containsText" stopIfTrue="1" text="significativo">
      <formula>NOT(ISERROR(SEARCH("significativo",W50)))</formula>
    </cfRule>
  </conditionalFormatting>
  <conditionalFormatting sqref="W50">
    <cfRule type="containsText" priority="53" dxfId="1" operator="containsText" stopIfTrue="1" text="No significativo">
      <formula>NOT(ISERROR(SEARCH("No significativo",W50)))</formula>
    </cfRule>
  </conditionalFormatting>
  <conditionalFormatting sqref="X37">
    <cfRule type="containsText" priority="52" dxfId="0" operator="containsText" stopIfTrue="1" text="significativo">
      <formula>NOT(ISERROR(SEARCH("significativo",X37)))</formula>
    </cfRule>
  </conditionalFormatting>
  <conditionalFormatting sqref="X37">
    <cfRule type="containsText" priority="51" dxfId="1" operator="containsText" stopIfTrue="1" text="No significativo">
      <formula>NOT(ISERROR(SEARCH("No significativo",X37)))</formula>
    </cfRule>
  </conditionalFormatting>
  <conditionalFormatting sqref="X15:X16 V15:V18">
    <cfRule type="containsText" priority="49" dxfId="1" operator="containsText" stopIfTrue="1" text="No significativo">
      <formula>NOT(ISERROR(SEARCH("No significativo",V15)))</formula>
    </cfRule>
    <cfRule type="containsText" priority="50" dxfId="0" operator="containsText" stopIfTrue="1" text="significativo">
      <formula>NOT(ISERROR(SEARCH("significativo",V15)))</formula>
    </cfRule>
  </conditionalFormatting>
  <conditionalFormatting sqref="V16 X16 V18">
    <cfRule type="containsText" priority="48" dxfId="0" operator="containsText" stopIfTrue="1" text="significativo">
      <formula>NOT(ISERROR(SEARCH("significativo",V16)))</formula>
    </cfRule>
  </conditionalFormatting>
  <conditionalFormatting sqref="V16 X16 V18">
    <cfRule type="containsText" priority="47" dxfId="1" operator="containsText" stopIfTrue="1" text="No significativo">
      <formula>NOT(ISERROR(SEARCH("No significativo",V16)))</formula>
    </cfRule>
  </conditionalFormatting>
  <conditionalFormatting sqref="V17">
    <cfRule type="containsText" priority="46" dxfId="0" operator="containsText" stopIfTrue="1" text="significativo">
      <formula>NOT(ISERROR(SEARCH("significativo",V17)))</formula>
    </cfRule>
  </conditionalFormatting>
  <conditionalFormatting sqref="V17">
    <cfRule type="containsText" priority="45" dxfId="1" operator="containsText" stopIfTrue="1" text="No significativo">
      <formula>NOT(ISERROR(SEARCH("No significativo",V17)))</formula>
    </cfRule>
  </conditionalFormatting>
  <conditionalFormatting sqref="X18">
    <cfRule type="containsText" priority="43" dxfId="1" operator="containsText" stopIfTrue="1" text="No significativo">
      <formula>NOT(ISERROR(SEARCH("No significativo",X18)))</formula>
    </cfRule>
    <cfRule type="containsText" priority="44" dxfId="0" operator="containsText" stopIfTrue="1" text="significativo">
      <formula>NOT(ISERROR(SEARCH("significativo",X18)))</formula>
    </cfRule>
  </conditionalFormatting>
  <conditionalFormatting sqref="X18">
    <cfRule type="containsText" priority="42" dxfId="0" operator="containsText" stopIfTrue="1" text="significativo">
      <formula>NOT(ISERROR(SEARCH("significativo",X18)))</formula>
    </cfRule>
  </conditionalFormatting>
  <conditionalFormatting sqref="X18">
    <cfRule type="containsText" priority="41" dxfId="1" operator="containsText" stopIfTrue="1" text="No significativo">
      <formula>NOT(ISERROR(SEARCH("No significativo",X18)))</formula>
    </cfRule>
  </conditionalFormatting>
  <conditionalFormatting sqref="X17">
    <cfRule type="containsText" priority="39" dxfId="1" operator="containsText" stopIfTrue="1" text="No significativo">
      <formula>NOT(ISERROR(SEARCH("No significativo",X17)))</formula>
    </cfRule>
    <cfRule type="containsText" priority="40" dxfId="0" operator="containsText" stopIfTrue="1" text="significativo">
      <formula>NOT(ISERROR(SEARCH("significativo",X17)))</formula>
    </cfRule>
  </conditionalFormatting>
  <conditionalFormatting sqref="X17">
    <cfRule type="containsText" priority="38" dxfId="0" operator="containsText" stopIfTrue="1" text="significativo">
      <formula>NOT(ISERROR(SEARCH("significativo",X17)))</formula>
    </cfRule>
  </conditionalFormatting>
  <conditionalFormatting sqref="X17">
    <cfRule type="containsText" priority="37" dxfId="1" operator="containsText" stopIfTrue="1" text="No significativo">
      <formula>NOT(ISERROR(SEARCH("No significativo",X17)))</formula>
    </cfRule>
  </conditionalFormatting>
  <conditionalFormatting sqref="X15">
    <cfRule type="containsText" priority="36" dxfId="0" operator="containsText" stopIfTrue="1" text="significativo">
      <formula>NOT(ISERROR(SEARCH("significativo",X15)))</formula>
    </cfRule>
  </conditionalFormatting>
  <conditionalFormatting sqref="X15">
    <cfRule type="containsText" priority="35" dxfId="1" operator="containsText" stopIfTrue="1" text="No significativo">
      <formula>NOT(ISERROR(SEARCH("No significativo",X15)))</formula>
    </cfRule>
  </conditionalFormatting>
  <conditionalFormatting sqref="W10 W13 W16 W19 W22 W25 W28 W31 W34 W37 W40 W43 W46 W49">
    <cfRule type="containsText" priority="27" dxfId="1" operator="containsText" stopIfTrue="1" text="No significativo">
      <formula>NOT(ISERROR(SEARCH("No significativo",W10)))</formula>
    </cfRule>
    <cfRule type="containsText" priority="28" dxfId="0" operator="containsText" stopIfTrue="1" text="significativo">
      <formula>NOT(ISERROR(SEARCH("significativo",W10)))</formula>
    </cfRule>
  </conditionalFormatting>
  <conditionalFormatting sqref="V47:V49">
    <cfRule type="containsText" priority="7" dxfId="1" operator="containsText" stopIfTrue="1" text="No significativo">
      <formula>NOT(ISERROR(SEARCH("No significativo",V47)))</formula>
    </cfRule>
    <cfRule type="containsText" priority="8" dxfId="0" operator="containsText" stopIfTrue="1" text="significativo">
      <formula>NOT(ISERROR(SEARCH("significativo",V47)))</formula>
    </cfRule>
  </conditionalFormatting>
  <conditionalFormatting sqref="V47:V49">
    <cfRule type="containsText" priority="6" dxfId="0" operator="containsText" stopIfTrue="1" text="significativo">
      <formula>NOT(ISERROR(SEARCH("significativo",V47)))</formula>
    </cfRule>
  </conditionalFormatting>
  <conditionalFormatting sqref="V47:V49">
    <cfRule type="containsText" priority="5" dxfId="1" operator="containsText" stopIfTrue="1" text="No significativo">
      <formula>NOT(ISERROR(SEARCH("No significativo",V47)))</formula>
    </cfRule>
  </conditionalFormatting>
  <conditionalFormatting sqref="W11:W12 W14:W15 W17:W18 W20:W21 W23:W24 W26:W27 W29:W30 W32:W33 W35:W36 W38:W39 W41:W42 W44:W45 W47:W48">
    <cfRule type="containsText" priority="1" dxfId="1" operator="containsText" stopIfTrue="1" text="No significativo">
      <formula>NOT(ISERROR(SEARCH("No significativo",W11)))</formula>
    </cfRule>
    <cfRule type="containsText" priority="2" dxfId="0" operator="containsText" stopIfTrue="1" text="significativo">
      <formula>NOT(ISERROR(SEARCH("significativo",W11)))</formula>
    </cfRule>
  </conditionalFormatting>
  <dataValidations count="29">
    <dataValidation type="list" allowBlank="1" showInputMessage="1" showErrorMessage="1" sqref="O10:Q50 T10:T50">
      <formula1>"Baja,Media,Alta"</formula1>
    </dataValidation>
    <dataValidation type="list" allowBlank="1" showInputMessage="1" showErrorMessage="1" sqref="R10:R50">
      <formula1>"Puntual,Local,Regional"</formula1>
    </dataValidation>
    <dataValidation type="list" allowBlank="1" showInputMessage="1" showErrorMessage="1" sqref="S10:S50">
      <formula1>"Reversible,Recuperable,Irrecuperable"</formula1>
    </dataValidation>
    <dataValidation type="list" allowBlank="1" showInputMessage="1" showErrorMessage="1" sqref="N10:N50">
      <formula1>"+,-"</formula1>
    </dataValidation>
    <dataValidation type="list" allowBlank="1" showInputMessage="1" showErrorMessage="1" sqref="M44:M46">
      <formula1>$M$104:$M$111</formula1>
    </dataValidation>
    <dataValidation type="list" allowBlank="1" showInputMessage="1" showErrorMessage="1" sqref="K38:K40 M38:M40">
      <formula1>'IAEIA-CNL'!#REF!</formula1>
    </dataValidation>
    <dataValidation type="list" allowBlank="1" showInputMessage="1" showErrorMessage="1" sqref="I38:I40">
      <formula1>$F$38:$F$38</formula1>
    </dataValidation>
    <dataValidation type="list" allowBlank="1" showInputMessage="1" showErrorMessage="1" sqref="M50 M28">
      <formula1>$M$64:$M$73</formula1>
    </dataValidation>
    <dataValidation type="list" allowBlank="1" showInputMessage="1" showErrorMessage="1" sqref="K50 K28">
      <formula1>$J$64:$J$72</formula1>
    </dataValidation>
    <dataValidation type="list" allowBlank="1" showInputMessage="1" showErrorMessage="1" sqref="I50 I28">
      <formula1>$F$64:$F$77</formula1>
    </dataValidation>
    <dataValidation type="list" allowBlank="1" showInputMessage="1" showErrorMessage="1" sqref="M13">
      <formula1>$M$104:$M$112</formula1>
    </dataValidation>
    <dataValidation type="list" allowBlank="1" showInputMessage="1" showErrorMessage="1" sqref="I13 I41:I46">
      <formula1>$F$104:$F$122</formula1>
    </dataValidation>
    <dataValidation type="list" allowBlank="1" showInputMessage="1" showErrorMessage="1" sqref="K13 K41:K46">
      <formula1>$J$104:$J$116</formula1>
    </dataValidation>
    <dataValidation type="list" allowBlank="1" showInputMessage="1" showErrorMessage="1" sqref="M15:M18">
      <formula1>$M$105:$M$113</formula1>
    </dataValidation>
    <dataValidation type="list" allowBlank="1" showInputMessage="1" showErrorMessage="1" sqref="I15:I18">
      <formula1>$F$105:$F$123</formula1>
    </dataValidation>
    <dataValidation type="list" allowBlank="1" showInputMessage="1" showErrorMessage="1" sqref="K15:K18">
      <formula1>$J$105:$J$117</formula1>
    </dataValidation>
    <dataValidation type="list" allowBlank="1" showInputMessage="1" showErrorMessage="1" sqref="K27">
      <formula1>$J$58:$J$72</formula1>
    </dataValidation>
    <dataValidation type="list" allowBlank="1" showInputMessage="1" showErrorMessage="1" sqref="I27">
      <formula1>$F$58:$F$73</formula1>
    </dataValidation>
    <dataValidation type="list" allowBlank="1" showInputMessage="1" showErrorMessage="1" sqref="A50:D50 A10">
      <formula1>$A$64:$A$83</formula1>
    </dataValidation>
    <dataValidation type="list" allowBlank="1" showInputMessage="1" showErrorMessage="1" sqref="I32">
      <formula1>$F$64:$F$75</formula1>
    </dataValidation>
    <dataValidation type="list" allowBlank="1" showInputMessage="1" showErrorMessage="1" sqref="I29:I31 I33:I37 I19:I26 I10:I12 I14">
      <formula1>$F$64:$F$76</formula1>
    </dataValidation>
    <dataValidation type="list" allowBlank="1" showInputMessage="1" showErrorMessage="1" sqref="K14 K19:K26 K10:K12 K29:K37">
      <formula1>$J$64:$J$75</formula1>
    </dataValidation>
    <dataValidation type="list" allowBlank="1" showInputMessage="1" showErrorMessage="1" sqref="M14 M19:M26 M10:M12 M29:M37">
      <formula1>$M$64:$M$72</formula1>
    </dataValidation>
    <dataValidation type="list" allowBlank="1" showInputMessage="1" showErrorMessage="1" sqref="M41:M43">
      <formula1>$M$54:$M$63</formula1>
    </dataValidation>
    <dataValidation type="list" allowBlank="1" showInputMessage="1" showErrorMessage="1" sqref="M27">
      <formula1>$M$58:$M$69</formula1>
    </dataValidation>
    <dataValidation type="list" allowBlank="1" showInputMessage="1" showErrorMessage="1" sqref="I47:I48">
      <formula1>$F$215:$F$233</formula1>
    </dataValidation>
    <dataValidation type="list" allowBlank="1" showInputMessage="1" showErrorMessage="1" sqref="M47">
      <formula1>$M$204:$M$219</formula1>
    </dataValidation>
    <dataValidation type="list" allowBlank="1" showInputMessage="1" showErrorMessage="1" sqref="M48:M49">
      <formula1>$M$205:$M$220</formula1>
    </dataValidation>
    <dataValidation type="list" allowBlank="1" showInputMessage="1" showErrorMessage="1" sqref="K47:K49">
      <formula1>$J$215:$J$227</formula1>
    </dataValidation>
  </dataValidations>
  <printOptions/>
  <pageMargins left="0.7086614173228347" right="0.7086614173228347" top="0.7480314960629921" bottom="0.7480314960629921" header="0.31496062992125984" footer="0.31496062992125984"/>
  <pageSetup horizontalDpi="360" verticalDpi="360" orientation="landscape" paperSize="9" scale="17" r:id="rId4"/>
  <drawing r:id="rId3"/>
  <legacyDrawing r:id="rId2"/>
</worksheet>
</file>

<file path=xl/worksheets/sheet5.xml><?xml version="1.0" encoding="utf-8"?>
<worksheet xmlns="http://schemas.openxmlformats.org/spreadsheetml/2006/main" xmlns:r="http://schemas.openxmlformats.org/officeDocument/2006/relationships">
  <dimension ref="A3:H114"/>
  <sheetViews>
    <sheetView zoomScalePageLayoutView="0" workbookViewId="0" topLeftCell="A1">
      <selection activeCell="B37" sqref="B37"/>
    </sheetView>
  </sheetViews>
  <sheetFormatPr defaultColWidth="11.421875" defaultRowHeight="15"/>
  <cols>
    <col min="2" max="2" width="22.140625" style="0" customWidth="1"/>
    <col min="4" max="4" width="17.28125" style="0" customWidth="1"/>
  </cols>
  <sheetData>
    <row r="3" spans="1:8" ht="15">
      <c r="A3" t="s">
        <v>6</v>
      </c>
      <c r="B3">
        <v>1</v>
      </c>
      <c r="D3" t="s">
        <v>6</v>
      </c>
      <c r="E3">
        <v>1</v>
      </c>
      <c r="G3" t="s">
        <v>6</v>
      </c>
      <c r="H3">
        <v>1</v>
      </c>
    </row>
    <row r="4" spans="1:8" ht="15">
      <c r="A4" t="s">
        <v>7</v>
      </c>
      <c r="B4">
        <v>5</v>
      </c>
      <c r="D4" t="s">
        <v>7</v>
      </c>
      <c r="E4">
        <v>5</v>
      </c>
      <c r="G4" t="s">
        <v>7</v>
      </c>
      <c r="H4">
        <v>5</v>
      </c>
    </row>
    <row r="5" spans="1:8" ht="15">
      <c r="A5" t="s">
        <v>8</v>
      </c>
      <c r="B5">
        <v>10</v>
      </c>
      <c r="D5" t="s">
        <v>8</v>
      </c>
      <c r="E5">
        <v>10</v>
      </c>
      <c r="G5" t="s">
        <v>8</v>
      </c>
      <c r="H5">
        <v>10</v>
      </c>
    </row>
    <row r="8" spans="1:8" ht="15">
      <c r="A8" t="s">
        <v>9</v>
      </c>
      <c r="B8">
        <v>1</v>
      </c>
      <c r="D8" t="s">
        <v>15</v>
      </c>
      <c r="E8">
        <v>1</v>
      </c>
      <c r="G8" t="s">
        <v>6</v>
      </c>
      <c r="H8">
        <v>1</v>
      </c>
    </row>
    <row r="9" spans="1:8" ht="15">
      <c r="A9" t="s">
        <v>10</v>
      </c>
      <c r="B9">
        <v>5</v>
      </c>
      <c r="D9" t="s">
        <v>11</v>
      </c>
      <c r="E9">
        <v>5</v>
      </c>
      <c r="G9" t="s">
        <v>7</v>
      </c>
      <c r="H9">
        <v>5</v>
      </c>
    </row>
    <row r="10" spans="1:8" ht="15">
      <c r="A10" t="s">
        <v>14</v>
      </c>
      <c r="B10">
        <v>10</v>
      </c>
      <c r="D10" t="s">
        <v>12</v>
      </c>
      <c r="E10">
        <v>10</v>
      </c>
      <c r="G10" t="s">
        <v>8</v>
      </c>
      <c r="H10">
        <v>10</v>
      </c>
    </row>
    <row r="14" spans="1:2" ht="15">
      <c r="A14">
        <v>0</v>
      </c>
      <c r="B14" t="s">
        <v>13</v>
      </c>
    </row>
    <row r="15" spans="1:2" ht="15">
      <c r="A15">
        <v>1</v>
      </c>
      <c r="B15" t="s">
        <v>13</v>
      </c>
    </row>
    <row r="16" spans="1:2" ht="15">
      <c r="A16">
        <v>2</v>
      </c>
      <c r="B16" t="s">
        <v>13</v>
      </c>
    </row>
    <row r="17" spans="1:2" ht="15">
      <c r="A17">
        <v>3</v>
      </c>
      <c r="B17" t="s">
        <v>13</v>
      </c>
    </row>
    <row r="18" spans="1:2" ht="15">
      <c r="A18">
        <v>4</v>
      </c>
      <c r="B18" t="s">
        <v>13</v>
      </c>
    </row>
    <row r="19" spans="1:2" ht="15">
      <c r="A19">
        <v>5</v>
      </c>
      <c r="B19" t="s">
        <v>13</v>
      </c>
    </row>
    <row r="20" spans="1:2" ht="15">
      <c r="A20">
        <v>6</v>
      </c>
      <c r="B20" t="s">
        <v>13</v>
      </c>
    </row>
    <row r="21" spans="1:2" ht="15">
      <c r="A21">
        <v>7</v>
      </c>
      <c r="B21" t="s">
        <v>13</v>
      </c>
    </row>
    <row r="22" spans="1:2" ht="15">
      <c r="A22">
        <v>8</v>
      </c>
      <c r="B22" t="s">
        <v>13</v>
      </c>
    </row>
    <row r="23" spans="1:2" ht="15">
      <c r="A23">
        <v>9</v>
      </c>
      <c r="B23" t="s">
        <v>13</v>
      </c>
    </row>
    <row r="24" spans="1:2" ht="15">
      <c r="A24">
        <v>10</v>
      </c>
      <c r="B24" t="s">
        <v>13</v>
      </c>
    </row>
    <row r="25" spans="1:2" ht="15">
      <c r="A25">
        <v>11</v>
      </c>
      <c r="B25" t="s">
        <v>13</v>
      </c>
    </row>
    <row r="26" spans="1:2" ht="15">
      <c r="A26">
        <v>12</v>
      </c>
      <c r="B26" t="s">
        <v>13</v>
      </c>
    </row>
    <row r="27" spans="1:2" ht="15">
      <c r="A27">
        <v>13</v>
      </c>
      <c r="B27" t="s">
        <v>13</v>
      </c>
    </row>
    <row r="28" spans="1:2" ht="15">
      <c r="A28">
        <v>14</v>
      </c>
      <c r="B28" t="s">
        <v>13</v>
      </c>
    </row>
    <row r="29" spans="1:2" ht="15">
      <c r="A29">
        <v>15</v>
      </c>
      <c r="B29" t="s">
        <v>13</v>
      </c>
    </row>
    <row r="30" spans="1:2" ht="15">
      <c r="A30">
        <v>16</v>
      </c>
      <c r="B30" t="s">
        <v>13</v>
      </c>
    </row>
    <row r="31" spans="1:2" ht="15">
      <c r="A31">
        <v>17</v>
      </c>
      <c r="B31" t="s">
        <v>13</v>
      </c>
    </row>
    <row r="32" spans="1:2" ht="15">
      <c r="A32">
        <v>18</v>
      </c>
      <c r="B32" t="s">
        <v>13</v>
      </c>
    </row>
    <row r="33" spans="1:2" ht="15">
      <c r="A33">
        <v>19</v>
      </c>
      <c r="B33" t="s">
        <v>13</v>
      </c>
    </row>
    <row r="34" spans="1:2" ht="15">
      <c r="A34">
        <v>20</v>
      </c>
      <c r="B34" t="s">
        <v>13</v>
      </c>
    </row>
    <row r="35" spans="1:2" ht="15">
      <c r="A35">
        <v>21</v>
      </c>
      <c r="B35" t="s">
        <v>13</v>
      </c>
    </row>
    <row r="36" spans="1:2" ht="15">
      <c r="A36">
        <v>22</v>
      </c>
      <c r="B36" t="s">
        <v>13</v>
      </c>
    </row>
    <row r="37" spans="1:2" ht="15">
      <c r="A37">
        <v>23</v>
      </c>
      <c r="B37" t="s">
        <v>13</v>
      </c>
    </row>
    <row r="38" spans="1:2" ht="15">
      <c r="A38">
        <v>24</v>
      </c>
      <c r="B38" t="s">
        <v>13</v>
      </c>
    </row>
    <row r="39" spans="1:2" ht="15">
      <c r="A39">
        <v>25</v>
      </c>
      <c r="B39" t="s">
        <v>13</v>
      </c>
    </row>
    <row r="40" spans="1:2" ht="15">
      <c r="A40">
        <v>26</v>
      </c>
      <c r="B40" t="s">
        <v>13</v>
      </c>
    </row>
    <row r="41" spans="1:2" ht="15">
      <c r="A41">
        <v>27</v>
      </c>
      <c r="B41" t="s">
        <v>13</v>
      </c>
    </row>
    <row r="42" spans="1:2" ht="15">
      <c r="A42">
        <v>28</v>
      </c>
      <c r="B42" t="s">
        <v>13</v>
      </c>
    </row>
    <row r="43" spans="1:2" ht="15">
      <c r="A43">
        <v>29</v>
      </c>
      <c r="B43" t="s">
        <v>13</v>
      </c>
    </row>
    <row r="44" spans="1:2" ht="15">
      <c r="A44">
        <v>30</v>
      </c>
      <c r="B44" t="s">
        <v>13</v>
      </c>
    </row>
    <row r="45" spans="1:2" ht="15">
      <c r="A45">
        <v>31</v>
      </c>
      <c r="B45" t="s">
        <v>16</v>
      </c>
    </row>
    <row r="46" spans="1:2" ht="15">
      <c r="A46">
        <v>32</v>
      </c>
      <c r="B46" t="s">
        <v>16</v>
      </c>
    </row>
    <row r="47" spans="1:2" ht="15">
      <c r="A47">
        <v>33</v>
      </c>
      <c r="B47" t="s">
        <v>16</v>
      </c>
    </row>
    <row r="48" spans="1:2" ht="15">
      <c r="A48">
        <v>34</v>
      </c>
      <c r="B48" t="s">
        <v>16</v>
      </c>
    </row>
    <row r="49" spans="1:2" ht="15">
      <c r="A49">
        <v>35</v>
      </c>
      <c r="B49" t="s">
        <v>16</v>
      </c>
    </row>
    <row r="50" spans="1:2" ht="15">
      <c r="A50">
        <v>36</v>
      </c>
      <c r="B50" t="s">
        <v>16</v>
      </c>
    </row>
    <row r="51" spans="1:2" ht="15">
      <c r="A51">
        <v>37</v>
      </c>
      <c r="B51" t="s">
        <v>16</v>
      </c>
    </row>
    <row r="52" spans="1:2" ht="15">
      <c r="A52">
        <v>38</v>
      </c>
      <c r="B52" t="s">
        <v>16</v>
      </c>
    </row>
    <row r="53" spans="1:2" ht="15">
      <c r="A53">
        <v>39</v>
      </c>
      <c r="B53" t="s">
        <v>16</v>
      </c>
    </row>
    <row r="54" spans="1:2" ht="15">
      <c r="A54">
        <v>40</v>
      </c>
      <c r="B54" t="s">
        <v>16</v>
      </c>
    </row>
    <row r="55" spans="1:2" ht="15">
      <c r="A55">
        <v>41</v>
      </c>
      <c r="B55" t="s">
        <v>16</v>
      </c>
    </row>
    <row r="56" spans="1:2" ht="15">
      <c r="A56">
        <v>42</v>
      </c>
      <c r="B56" t="s">
        <v>16</v>
      </c>
    </row>
    <row r="57" spans="1:2" ht="15">
      <c r="A57">
        <v>43</v>
      </c>
      <c r="B57" t="s">
        <v>16</v>
      </c>
    </row>
    <row r="58" spans="1:2" ht="15">
      <c r="A58">
        <v>44</v>
      </c>
      <c r="B58" t="s">
        <v>16</v>
      </c>
    </row>
    <row r="59" spans="1:2" ht="15">
      <c r="A59">
        <v>45</v>
      </c>
      <c r="B59" t="s">
        <v>16</v>
      </c>
    </row>
    <row r="60" spans="1:2" ht="15">
      <c r="A60">
        <v>46</v>
      </c>
      <c r="B60" t="s">
        <v>16</v>
      </c>
    </row>
    <row r="61" spans="1:2" ht="15">
      <c r="A61">
        <v>47</v>
      </c>
      <c r="B61" t="s">
        <v>16</v>
      </c>
    </row>
    <row r="62" spans="1:2" ht="15">
      <c r="A62">
        <v>48</v>
      </c>
      <c r="B62" t="s">
        <v>16</v>
      </c>
    </row>
    <row r="63" spans="1:2" ht="15">
      <c r="A63">
        <v>49</v>
      </c>
      <c r="B63" t="s">
        <v>16</v>
      </c>
    </row>
    <row r="64" spans="1:2" ht="15">
      <c r="A64">
        <v>50</v>
      </c>
      <c r="B64" t="s">
        <v>16</v>
      </c>
    </row>
    <row r="65" spans="1:2" ht="15">
      <c r="A65">
        <v>51</v>
      </c>
      <c r="B65" t="s">
        <v>16</v>
      </c>
    </row>
    <row r="66" spans="1:2" ht="15">
      <c r="A66">
        <v>52</v>
      </c>
      <c r="B66" t="s">
        <v>16</v>
      </c>
    </row>
    <row r="67" spans="1:2" ht="15">
      <c r="A67">
        <v>53</v>
      </c>
      <c r="B67" t="s">
        <v>16</v>
      </c>
    </row>
    <row r="68" spans="1:2" ht="15">
      <c r="A68">
        <v>54</v>
      </c>
      <c r="B68" t="s">
        <v>16</v>
      </c>
    </row>
    <row r="69" spans="1:2" ht="15">
      <c r="A69">
        <v>55</v>
      </c>
      <c r="B69" t="s">
        <v>16</v>
      </c>
    </row>
    <row r="70" spans="1:2" ht="15">
      <c r="A70">
        <v>56</v>
      </c>
      <c r="B70" t="s">
        <v>16</v>
      </c>
    </row>
    <row r="71" spans="1:2" ht="15">
      <c r="A71">
        <v>57</v>
      </c>
      <c r="B71" t="s">
        <v>16</v>
      </c>
    </row>
    <row r="72" spans="1:2" ht="15">
      <c r="A72">
        <v>58</v>
      </c>
      <c r="B72" t="s">
        <v>16</v>
      </c>
    </row>
    <row r="73" spans="1:2" ht="15">
      <c r="A73">
        <v>59</v>
      </c>
      <c r="B73" t="s">
        <v>16</v>
      </c>
    </row>
    <row r="74" spans="1:2" ht="15">
      <c r="A74">
        <v>60</v>
      </c>
      <c r="B74" t="s">
        <v>16</v>
      </c>
    </row>
    <row r="75" spans="1:2" ht="15">
      <c r="A75">
        <v>61</v>
      </c>
      <c r="B75" t="s">
        <v>16</v>
      </c>
    </row>
    <row r="76" spans="1:2" ht="15">
      <c r="A76">
        <v>62</v>
      </c>
      <c r="B76" t="s">
        <v>16</v>
      </c>
    </row>
    <row r="77" spans="1:2" ht="15">
      <c r="A77">
        <v>63</v>
      </c>
      <c r="B77" t="s">
        <v>16</v>
      </c>
    </row>
    <row r="78" spans="1:2" ht="15">
      <c r="A78">
        <v>64</v>
      </c>
      <c r="B78" t="s">
        <v>16</v>
      </c>
    </row>
    <row r="79" spans="1:2" ht="15">
      <c r="A79">
        <v>65</v>
      </c>
      <c r="B79" t="s">
        <v>16</v>
      </c>
    </row>
    <row r="80" spans="1:2" ht="15">
      <c r="A80">
        <v>66</v>
      </c>
      <c r="B80" t="s">
        <v>16</v>
      </c>
    </row>
    <row r="81" spans="1:2" ht="15">
      <c r="A81">
        <v>67</v>
      </c>
      <c r="B81" t="s">
        <v>16</v>
      </c>
    </row>
    <row r="82" spans="1:2" ht="15">
      <c r="A82">
        <v>68</v>
      </c>
      <c r="B82" t="s">
        <v>16</v>
      </c>
    </row>
    <row r="83" spans="1:2" ht="15">
      <c r="A83">
        <v>69</v>
      </c>
      <c r="B83" t="s">
        <v>16</v>
      </c>
    </row>
    <row r="84" spans="1:2" ht="15">
      <c r="A84">
        <v>70</v>
      </c>
      <c r="B84" t="s">
        <v>16</v>
      </c>
    </row>
    <row r="85" spans="1:2" ht="15">
      <c r="A85">
        <v>71</v>
      </c>
      <c r="B85" t="s">
        <v>16</v>
      </c>
    </row>
    <row r="86" spans="1:2" ht="15">
      <c r="A86">
        <v>72</v>
      </c>
      <c r="B86" t="s">
        <v>16</v>
      </c>
    </row>
    <row r="87" spans="1:2" ht="15">
      <c r="A87">
        <v>73</v>
      </c>
      <c r="B87" t="s">
        <v>16</v>
      </c>
    </row>
    <row r="88" spans="1:2" ht="15">
      <c r="A88">
        <v>74</v>
      </c>
      <c r="B88" t="s">
        <v>16</v>
      </c>
    </row>
    <row r="89" spans="1:2" ht="15">
      <c r="A89">
        <v>75</v>
      </c>
      <c r="B89" t="s">
        <v>16</v>
      </c>
    </row>
    <row r="90" spans="1:2" ht="15">
      <c r="A90">
        <v>76</v>
      </c>
      <c r="B90" t="s">
        <v>16</v>
      </c>
    </row>
    <row r="91" spans="1:2" ht="15">
      <c r="A91">
        <v>77</v>
      </c>
      <c r="B91" t="s">
        <v>16</v>
      </c>
    </row>
    <row r="92" spans="1:2" ht="15">
      <c r="A92">
        <v>78</v>
      </c>
      <c r="B92" t="s">
        <v>16</v>
      </c>
    </row>
    <row r="93" spans="1:2" ht="15">
      <c r="A93">
        <v>79</v>
      </c>
      <c r="B93" t="s">
        <v>16</v>
      </c>
    </row>
    <row r="94" spans="1:2" ht="15">
      <c r="A94">
        <v>80</v>
      </c>
      <c r="B94" t="s">
        <v>16</v>
      </c>
    </row>
    <row r="95" spans="1:2" ht="15">
      <c r="A95">
        <v>81</v>
      </c>
      <c r="B95" t="s">
        <v>16</v>
      </c>
    </row>
    <row r="96" spans="1:2" ht="15">
      <c r="A96">
        <v>82</v>
      </c>
      <c r="B96" t="s">
        <v>16</v>
      </c>
    </row>
    <row r="97" spans="1:2" ht="15">
      <c r="A97">
        <v>83</v>
      </c>
      <c r="B97" t="s">
        <v>16</v>
      </c>
    </row>
    <row r="98" spans="1:2" ht="15">
      <c r="A98">
        <v>84</v>
      </c>
      <c r="B98" t="s">
        <v>16</v>
      </c>
    </row>
    <row r="99" spans="1:2" ht="15">
      <c r="A99">
        <v>85</v>
      </c>
      <c r="B99" t="s">
        <v>16</v>
      </c>
    </row>
    <row r="100" spans="1:2" ht="15">
      <c r="A100">
        <v>86</v>
      </c>
      <c r="B100" t="s">
        <v>16</v>
      </c>
    </row>
    <row r="101" spans="1:2" ht="15">
      <c r="A101">
        <v>87</v>
      </c>
      <c r="B101" t="s">
        <v>16</v>
      </c>
    </row>
    <row r="102" spans="1:2" ht="15">
      <c r="A102">
        <v>88</v>
      </c>
      <c r="B102" t="s">
        <v>16</v>
      </c>
    </row>
    <row r="103" spans="1:2" ht="15">
      <c r="A103">
        <v>89</v>
      </c>
      <c r="B103" t="s">
        <v>16</v>
      </c>
    </row>
    <row r="104" spans="1:2" ht="15">
      <c r="A104">
        <v>90</v>
      </c>
      <c r="B104" t="s">
        <v>16</v>
      </c>
    </row>
    <row r="105" spans="1:2" ht="15">
      <c r="A105">
        <v>91</v>
      </c>
      <c r="B105" t="s">
        <v>16</v>
      </c>
    </row>
    <row r="106" spans="1:2" ht="15">
      <c r="A106">
        <v>92</v>
      </c>
      <c r="B106" t="s">
        <v>16</v>
      </c>
    </row>
    <row r="107" spans="1:2" ht="15">
      <c r="A107">
        <v>93</v>
      </c>
      <c r="B107" t="s">
        <v>16</v>
      </c>
    </row>
    <row r="108" spans="1:2" ht="15">
      <c r="A108">
        <v>94</v>
      </c>
      <c r="B108" t="s">
        <v>16</v>
      </c>
    </row>
    <row r="109" spans="1:2" ht="15">
      <c r="A109">
        <v>95</v>
      </c>
      <c r="B109" t="s">
        <v>16</v>
      </c>
    </row>
    <row r="110" spans="1:2" ht="15">
      <c r="A110">
        <v>96</v>
      </c>
      <c r="B110" t="s">
        <v>16</v>
      </c>
    </row>
    <row r="111" spans="1:2" ht="15">
      <c r="A111">
        <v>97</v>
      </c>
      <c r="B111" t="s">
        <v>16</v>
      </c>
    </row>
    <row r="112" spans="1:2" ht="15">
      <c r="A112">
        <v>98</v>
      </c>
      <c r="B112" t="s">
        <v>16</v>
      </c>
    </row>
    <row r="113" spans="1:2" ht="15">
      <c r="A113">
        <v>99</v>
      </c>
      <c r="B113" t="s">
        <v>16</v>
      </c>
    </row>
    <row r="114" spans="1:2" ht="15">
      <c r="A114">
        <v>100</v>
      </c>
      <c r="B114" t="s">
        <v>16</v>
      </c>
    </row>
  </sheetData>
  <sheetProtection password="A8C0"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aspectos ambientales Sedes temporales</dc:title>
  <dc:subject/>
  <dc:creator>Diseño3</dc:creator>
  <cp:keywords/>
  <dc:description/>
  <cp:lastModifiedBy>Leidy</cp:lastModifiedBy>
  <cp:lastPrinted>2015-09-08T19:49:56Z</cp:lastPrinted>
  <dcterms:created xsi:type="dcterms:W3CDTF">2011-09-01T05:04:22Z</dcterms:created>
  <dcterms:modified xsi:type="dcterms:W3CDTF">2021-07-22T17:00:51Z</dcterms:modified>
  <cp:category/>
  <cp:version/>
  <cp:contentType/>
  <cp:contentStatus/>
</cp:coreProperties>
</file>