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showHorizontalScroll="0" showVerticalScroll="0" showSheetTabs="0" xWindow="0" yWindow="0" windowWidth="28770" windowHeight="12000" activeTab="0"/>
  </bookViews>
  <sheets>
    <sheet name="CELEBRADOS " sheetId="1" r:id="rId1"/>
    <sheet name="Hoja1" sheetId="2" r:id="rId2"/>
  </sheets>
  <definedNames>
    <definedName name="_xlnm._FilterDatabase" localSheetId="0" hidden="1">'CELEBRADOS '!$I$4</definedName>
    <definedName name="_xlnm.Print_Area" localSheetId="0">'CELEBRADOS '!$A$1:$J$11</definedName>
    <definedName name="_xlnm.Print_Titles" localSheetId="0">'CELEBRADOS '!$1:$4</definedName>
  </definedNames>
  <calcPr fullCalcOnLoad="1"/>
</workbook>
</file>

<file path=xl/sharedStrings.xml><?xml version="1.0" encoding="utf-8"?>
<sst xmlns="http://schemas.openxmlformats.org/spreadsheetml/2006/main" count="52" uniqueCount="37">
  <si>
    <t>NOMBRE CONTRATISTA</t>
  </si>
  <si>
    <t>OBJETO</t>
  </si>
  <si>
    <t>VALOR INICIAL DEL CONTRATO</t>
  </si>
  <si>
    <t>FECHA SUSCRIPCIÓN CONTRATO</t>
  </si>
  <si>
    <t>FECHA DE TERMINACIÓN DEL CONTRATO</t>
  </si>
  <si>
    <t>TIPO DE CONTRATO</t>
  </si>
  <si>
    <t>MODALIDAD</t>
  </si>
  <si>
    <t>N° DE CONTRATO</t>
  </si>
  <si>
    <t>ESTADO</t>
  </si>
  <si>
    <t>LINK DE CONSULTA</t>
  </si>
  <si>
    <t xml:space="preserve">FECHA ÚLTIMA ACTUALIZACIÓN: </t>
  </si>
  <si>
    <t>RESPONSABLE</t>
  </si>
  <si>
    <t>GRUPO DE APOYO CONTRATACIÓN</t>
  </si>
  <si>
    <t>Contratación Directa (Ley 1150 de 2007)</t>
  </si>
  <si>
    <t>https://community.secop.gov.co/Public/Tendering/ContractNoticeManagement/Index?currentLanguage=es-CO&amp;Page=login&amp;Country=CO&amp;SkinName=CCE</t>
  </si>
  <si>
    <t>CONTRATOS ADJUDICADOS
UNIDAD NACIONAL PARA LA GESTIÓN DEL RIESGO DE DESASTRES
2019</t>
  </si>
  <si>
    <t xml:space="preserve">30/09/2019 
</t>
  </si>
  <si>
    <t>https://www.contratos.gov.co/consultas/detalleProceso.do?numConstancia=19-4-9928752</t>
  </si>
  <si>
    <t>https://www.contratos.gov.co/consultas/detalleProceso.do?numConstancia=19-4-9931992</t>
  </si>
  <si>
    <t>UNGRD-053-2019</t>
  </si>
  <si>
    <t>UNGRD-054-2019</t>
  </si>
  <si>
    <t>UNGRD-055-2019</t>
  </si>
  <si>
    <t>UNGRD-056-2019</t>
  </si>
  <si>
    <t>UNGRD-057-2019</t>
  </si>
  <si>
    <t>UNGRD-058-2019</t>
  </si>
  <si>
    <t>UT Soporte BEXT -Origen</t>
  </si>
  <si>
    <t>ECOLOGIC SAS</t>
  </si>
  <si>
    <t>CUERPO DE BOMBEROS VOLUNTARIOS DE TORO - VALLE</t>
  </si>
  <si>
    <t>CUERPO DE BOMBEROS VOLUNTARIOS DEL CAIRO</t>
  </si>
  <si>
    <t>CARLOS ANDRES CAICEDO GONZALEZ</t>
  </si>
  <si>
    <t>REALIZAR EL SOPORTE, ACTUALIZACIÓN, EVOLUCIÓN, MANTENIMIENTO PREVENTIVO Y CORRECTIVO DE LA PLATAFORMA SHAREPOINT Y LA GRANJA DE LA UNIDAD NACIONAL PARA LA GESTIÓN DEL RIESGO DE DESASTRES, DONDE SE ENCUENTRA ALOJADA LA PÁGINA WEB OFICIAL DE LA ENTIDAD Y OTROS APLICATIVOS DE LA INTRANET</t>
  </si>
  <si>
    <t>Suministrar especies de árboles necesarias y dar acompañamiento a la UNGRD en la actividad de compensación ambiental de 166.68 Ton/ CO2 emitidas por la entidad de acuerdo con los resultados de la medición de huella de carbono año 2017</t>
  </si>
  <si>
    <t>Cuantificar la cantidad de emisiones gases efecto invernadero, generados en las tres sedes de la UNGRD año 2018, de acuerdo con el estándar corporativo de contabilidad (GHG y Protocol) y la Norma Técnica Colombiana NTC-ISO 14064- 1:2006, y diseñar estrategias de mitigación y compensación</t>
  </si>
  <si>
    <t>La Unidad Nacional para la Gestión del Riesgo de Desastres - UNGRD entrega a la entidad sin animo de lucro denominada CUERPO DE BOMBEROS VOLUNTARIOS de Toro- Valle identificada con NIT 891901718-9,en modalidad de comodato,préstamo de uso gratuito, un VEHICULO AUTOMOTOR de propiedad de la Unidad para la Gestion del Riesgo de Desastres,el cual se identifica plenamente en sus características en el anexo técnico que hace parte integal del presente documento</t>
  </si>
  <si>
    <t>La Unidad Nacional para la Gestión del Riesgo de Desastres - UNGRD entrega a la entidad sin animo de lucro denominada CUERPO DE BOMBEROS VOLUNTARIOS DEL CAIRO, identificada con NIT 821001671-5, en la modalidad de comodato, préstamo de uso gratuito, un VEHÍCULO AUTOMOTOR de propiedad de la Unidad Nacional para la Gestión del Riesgo de Desastres; bien sobre el cual no pesa ningún gravamen o limitación</t>
  </si>
  <si>
    <t>Prestar los servicios profesionales de soporte técnico especializado al sistema de correspondencia SIGOB, realizando la respectiva actualización y demás requerimientos funcionales de la herramienta en la Unidad Nacional para la Gestión del Riesgo de Desastres- UNGRD</t>
  </si>
  <si>
    <t>OBSERVACIONES: Para el mes de septiembre del 2019, la UNGRD adjudico (05) procesos de acuerdo a la modalidad de selección (1) una Manifestación de interés (Menor Cuantía), (2) mínima cuantía y (2) Dos comodatos y (1) una prestación de servicios persona natural.</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</si>
</sst>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240A]\ #,##0"/>
    <numFmt numFmtId="174" formatCode="0.0%"/>
    <numFmt numFmtId="175" formatCode="_([$$-240A]\ * #,##0_);_([$$-240A]\ * \(#,##0\);_([$$-240A]\ * &quot;-&quot;_);_(@_)"/>
    <numFmt numFmtId="176" formatCode="d/mm/yyyy;@"/>
    <numFmt numFmtId="177" formatCode="[$$-240A]\ #,##0.00"/>
    <numFmt numFmtId="178" formatCode="yyyy/mm/dd"/>
    <numFmt numFmtId="179" formatCode="[$-240A]dddd\,\ dd&quot; de &quot;mmmm&quot; de &quot;yyyy"/>
    <numFmt numFmtId="180" formatCode="[$-240A]hh:mm:ss\ AM/PM"/>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00"/>
    <numFmt numFmtId="186" formatCode="0.0"/>
    <numFmt numFmtId="187" formatCode="&quot;$&quot;\ #,##0;[Red]&quot;$&quot;\ \-#,##0"/>
    <numFmt numFmtId="188" formatCode="_ &quot;$&quot;\ * #,##0.00_ ;_ &quot;$&quot;\ * \-#,##0.00_ ;_ &quot;$&quot;\ * &quot;-&quot;??_ ;_ @_ "/>
    <numFmt numFmtId="189" formatCode="&quot;$&quot;\ #,##0"/>
    <numFmt numFmtId="190" formatCode="&quot;$&quot;\ #,##0.00"/>
    <numFmt numFmtId="191" formatCode="mmm\-yyyy"/>
    <numFmt numFmtId="192" formatCode="_(&quot;$&quot;\ * #,##0.0_);_(&quot;$&quot;\ * \(#,##0.0\);_(&quot;$&quot;\ * &quot;-&quot;??_);_(@_)"/>
    <numFmt numFmtId="193" formatCode="[$-240A]dddd\,\ d\ &quot;de&quot;\ mmmm\ &quot;de&quot;\ yyyy"/>
    <numFmt numFmtId="194" formatCode="[$-240A]h:mm:ss\ AM/PM"/>
  </numFmts>
  <fonts count="54">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0"/>
      <color indexed="8"/>
      <name val="Arial"/>
      <family val="2"/>
    </font>
    <font>
      <u val="single"/>
      <sz val="10"/>
      <color indexed="12"/>
      <name val="Arial"/>
      <family val="2"/>
    </font>
    <font>
      <sz val="10"/>
      <color indexed="8"/>
      <name val="Calibri"/>
      <family val="2"/>
    </font>
    <font>
      <b/>
      <sz val="14"/>
      <color indexed="8"/>
      <name val="Arial"/>
      <family val="2"/>
    </font>
    <font>
      <b/>
      <sz val="12"/>
      <color indexed="9"/>
      <name val="Arial"/>
      <family val="2"/>
    </font>
    <font>
      <sz val="12"/>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sz val="10"/>
      <color theme="1"/>
      <name val="Arial"/>
      <family val="2"/>
    </font>
    <font>
      <u val="single"/>
      <sz val="10"/>
      <color theme="10"/>
      <name val="Arial"/>
      <family val="2"/>
    </font>
    <font>
      <sz val="10"/>
      <color theme="1"/>
      <name val="Calibri"/>
      <family val="2"/>
    </font>
    <font>
      <b/>
      <sz val="14"/>
      <color theme="1"/>
      <name val="Arial"/>
      <family val="2"/>
    </font>
    <font>
      <b/>
      <sz val="12"/>
      <color theme="0"/>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0">
    <xf numFmtId="0" fontId="0" fillId="0" borderId="0" xfId="0" applyFont="1" applyAlignment="1">
      <alignment/>
    </xf>
    <xf numFmtId="0" fontId="0" fillId="0" borderId="0" xfId="0" applyAlignment="1">
      <alignment/>
    </xf>
    <xf numFmtId="49" fontId="47" fillId="33" borderId="10" xfId="0" applyNumberFormat="1" applyFont="1" applyFill="1" applyBorder="1" applyAlignment="1" applyProtection="1">
      <alignment horizontal="center" vertical="center" wrapText="1"/>
      <protection locked="0"/>
    </xf>
    <xf numFmtId="14" fontId="0" fillId="0" borderId="0" xfId="0" applyNumberFormat="1" applyAlignment="1">
      <alignment/>
    </xf>
    <xf numFmtId="0" fontId="0" fillId="0" borderId="0" xfId="0" applyFill="1" applyAlignment="1">
      <alignment/>
    </xf>
    <xf numFmtId="49" fontId="47" fillId="33" borderId="11" xfId="0" applyNumberFormat="1" applyFont="1" applyFill="1" applyBorder="1" applyAlignment="1" applyProtection="1">
      <alignment horizontal="center" vertical="center" wrapText="1"/>
      <protection locked="0"/>
    </xf>
    <xf numFmtId="0" fontId="48" fillId="0" borderId="0" xfId="0" applyFont="1" applyBorder="1" applyAlignment="1">
      <alignment/>
    </xf>
    <xf numFmtId="0" fontId="0" fillId="0" borderId="0" xfId="0" applyBorder="1" applyAlignment="1">
      <alignment/>
    </xf>
    <xf numFmtId="14" fontId="2" fillId="34" borderId="10" xfId="0" applyNumberFormat="1" applyFont="1" applyFill="1" applyBorder="1" applyAlignment="1">
      <alignment horizontal="center" vertical="center" wrapText="1"/>
    </xf>
    <xf numFmtId="0" fontId="48" fillId="0" borderId="0" xfId="0" applyFont="1" applyAlignment="1">
      <alignment/>
    </xf>
    <xf numFmtId="0" fontId="48" fillId="34" borderId="10" xfId="0" applyFont="1" applyFill="1" applyBorder="1" applyAlignment="1" applyProtection="1">
      <alignment horizontal="center" vertical="center" wrapText="1"/>
      <protection locked="0"/>
    </xf>
    <xf numFmtId="0" fontId="49" fillId="34" borderId="10" xfId="46" applyFont="1" applyFill="1" applyBorder="1" applyAlignment="1">
      <alignment horizontal="left" vertical="center" wrapText="1" indent="1"/>
    </xf>
    <xf numFmtId="0" fontId="48" fillId="34" borderId="0" xfId="0" applyFont="1" applyFill="1" applyBorder="1" applyAlignment="1">
      <alignment horizontal="center" vertical="center" wrapText="1"/>
    </xf>
    <xf numFmtId="0" fontId="0" fillId="34" borderId="10" xfId="0" applyFill="1" applyBorder="1" applyAlignment="1">
      <alignment horizontal="center" vertical="center"/>
    </xf>
    <xf numFmtId="0" fontId="37" fillId="34" borderId="10" xfId="46" applyFill="1" applyBorder="1" applyAlignment="1">
      <alignment horizontal="center" vertical="center" wrapText="1"/>
    </xf>
    <xf numFmtId="0" fontId="50" fillId="34" borderId="12" xfId="0" applyFont="1" applyFill="1" applyBorder="1" applyAlignment="1">
      <alignment horizontal="justify" vertical="justify" wrapText="1"/>
    </xf>
    <xf numFmtId="0" fontId="50" fillId="34" borderId="13" xfId="0" applyFont="1" applyFill="1" applyBorder="1" applyAlignment="1">
      <alignment horizontal="justify" vertical="justify" wrapText="1"/>
    </xf>
    <xf numFmtId="0" fontId="50" fillId="34" borderId="14" xfId="0" applyFont="1" applyFill="1" applyBorder="1" applyAlignment="1">
      <alignment horizontal="justify" vertical="justify" wrapText="1"/>
    </xf>
    <xf numFmtId="0" fontId="48" fillId="0" borderId="10" xfId="0" applyFont="1" applyBorder="1" applyAlignment="1">
      <alignment horizontal="center"/>
    </xf>
    <xf numFmtId="0" fontId="51" fillId="0" borderId="10" xfId="0" applyFont="1" applyBorder="1" applyAlignment="1">
      <alignment horizontal="center" vertical="center" wrapText="1"/>
    </xf>
    <xf numFmtId="0" fontId="52" fillId="33" borderId="10" xfId="0" applyFont="1" applyFill="1" applyBorder="1" applyAlignment="1">
      <alignment horizontal="center" vertical="center"/>
    </xf>
    <xf numFmtId="14" fontId="51" fillId="0" borderId="11" xfId="0" applyNumberFormat="1" applyFont="1" applyBorder="1" applyAlignment="1">
      <alignment horizontal="center" wrapText="1"/>
    </xf>
    <xf numFmtId="0" fontId="51" fillId="0" borderId="15" xfId="0" applyFont="1" applyBorder="1" applyAlignment="1">
      <alignment horizontal="center" wrapText="1"/>
    </xf>
    <xf numFmtId="0" fontId="2" fillId="34"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34" borderId="10" xfId="0" applyFill="1" applyBorder="1" applyAlignment="1">
      <alignment horizontal="center" vertical="center" wrapText="1"/>
    </xf>
    <xf numFmtId="0" fontId="0" fillId="34" borderId="10" xfId="0" applyFill="1" applyBorder="1" applyAlignment="1">
      <alignment wrapText="1"/>
    </xf>
    <xf numFmtId="0" fontId="0" fillId="34" borderId="10" xfId="0" applyFill="1" applyBorder="1" applyAlignment="1">
      <alignment horizontal="left" wrapText="1"/>
    </xf>
    <xf numFmtId="0" fontId="0" fillId="0" borderId="10" xfId="0" applyBorder="1" applyAlignment="1">
      <alignment wrapText="1"/>
    </xf>
    <xf numFmtId="0" fontId="0" fillId="0" borderId="10" xfId="0" applyBorder="1" applyAlignment="1">
      <alignment horizontal="left" vertical="center" wrapText="1"/>
    </xf>
    <xf numFmtId="168" fontId="0" fillId="34" borderId="10" xfId="52" applyFont="1" applyFill="1" applyBorder="1" applyAlignment="1">
      <alignment vertical="center"/>
    </xf>
    <xf numFmtId="168" fontId="0" fillId="34" borderId="10" xfId="52" applyFont="1" applyFill="1" applyBorder="1" applyAlignment="1">
      <alignment horizontal="right" vertical="center"/>
    </xf>
    <xf numFmtId="168" fontId="0" fillId="0" borderId="10" xfId="52" applyFont="1" applyBorder="1" applyAlignment="1">
      <alignment vertical="center"/>
    </xf>
    <xf numFmtId="168" fontId="53" fillId="34" borderId="10" xfId="52" applyFont="1" applyFill="1" applyBorder="1" applyAlignment="1">
      <alignment horizontal="center" vertical="center" wrapText="1"/>
    </xf>
    <xf numFmtId="14" fontId="0" fillId="34" borderId="10" xfId="0" applyNumberFormat="1" applyFill="1" applyBorder="1" applyAlignment="1">
      <alignment horizontal="center" vertical="center"/>
    </xf>
    <xf numFmtId="14" fontId="0" fillId="0" borderId="10" xfId="0" applyNumberFormat="1" applyBorder="1" applyAlignment="1">
      <alignment horizontal="center" vertical="center" wrapText="1"/>
    </xf>
    <xf numFmtId="14" fontId="0" fillId="0" borderId="10" xfId="0" applyNumberFormat="1" applyBorder="1" applyAlignment="1">
      <alignment horizontal="center" vertical="center"/>
    </xf>
    <xf numFmtId="0" fontId="48" fillId="34" borderId="11"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142875</xdr:rowOff>
    </xdr:from>
    <xdr:to>
      <xdr:col>1</xdr:col>
      <xdr:colOff>1323975</xdr:colOff>
      <xdr:row>1</xdr:row>
      <xdr:rowOff>400050</xdr:rowOff>
    </xdr:to>
    <xdr:pic>
      <xdr:nvPicPr>
        <xdr:cNvPr id="1" name="1 Imagen"/>
        <xdr:cNvPicPr preferRelativeResize="1">
          <a:picLocks noChangeAspect="1"/>
        </xdr:cNvPicPr>
      </xdr:nvPicPr>
      <xdr:blipFill>
        <a:blip r:embed="rId1"/>
        <a:stretch>
          <a:fillRect/>
        </a:stretch>
      </xdr:blipFill>
      <xdr:spPr>
        <a:xfrm>
          <a:off x="200025" y="142875"/>
          <a:ext cx="25050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ContractNoticeManagement/Index?currentLanguage=es-CO&amp;Page=login&amp;Country=CO&amp;SkinName=CCE" TargetMode="External" /><Relationship Id="rId2" Type="http://schemas.openxmlformats.org/officeDocument/2006/relationships/hyperlink" Target="https://community.secop.gov.co/Public/Tendering/ContractNoticeManagement/Index?currentLanguage=es-CO&amp;Page=login&amp;Country=CO&amp;SkinName=CCE" TargetMode="External" /><Relationship Id="rId3" Type="http://schemas.openxmlformats.org/officeDocument/2006/relationships/hyperlink" Target="https://community.secop.gov.co/Public/Tendering/ContractNoticeManagement/Index?currentLanguage=es-CO&amp;Page=login&amp;Country=CO&amp;SkinName=CCE" TargetMode="External" /><Relationship Id="rId4" Type="http://schemas.openxmlformats.org/officeDocument/2006/relationships/hyperlink" Target="https://community.secop.gov.co/Public/Tendering/ContractNoticeManagement/Index?currentLanguage=es-CO&amp;Page=login&amp;Country=CO&amp;SkinName=CCE" TargetMode="External" /><Relationship Id="rId5" Type="http://schemas.openxmlformats.org/officeDocument/2006/relationships/hyperlink" Target="https://www.contratos.gov.co/consultas/detalleProceso.do?numConstancia=19-4-9931992"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
  <sheetViews>
    <sheetView tabSelected="1" zoomScale="85" zoomScaleNormal="85" zoomScaleSheetLayoutView="100" workbookViewId="0" topLeftCell="A1">
      <selection activeCell="D36" sqref="D36"/>
    </sheetView>
  </sheetViews>
  <sheetFormatPr defaultColWidth="11.421875" defaultRowHeight="15"/>
  <cols>
    <col min="1" max="1" width="20.7109375" style="1" customWidth="1"/>
    <col min="2" max="2" width="20.421875" style="1" customWidth="1"/>
    <col min="3" max="3" width="23.00390625" style="1" customWidth="1"/>
    <col min="4" max="4" width="39.140625" style="1" customWidth="1"/>
    <col min="5" max="5" width="54.7109375" style="1" customWidth="1"/>
    <col min="6" max="6" width="24.7109375" style="1" customWidth="1"/>
    <col min="7" max="7" width="23.8515625" style="1" customWidth="1"/>
    <col min="8" max="8" width="17.140625" style="1" customWidth="1"/>
    <col min="9" max="9" width="16.421875" style="1" customWidth="1"/>
    <col min="10" max="10" width="36.57421875" style="1" customWidth="1"/>
    <col min="11" max="11" width="23.7109375" style="7" customWidth="1"/>
    <col min="12" max="16384" width="11.421875" style="1" customWidth="1"/>
  </cols>
  <sheetData>
    <row r="1" spans="1:11" ht="41.25" customHeight="1">
      <c r="A1" s="18"/>
      <c r="B1" s="18"/>
      <c r="C1" s="18"/>
      <c r="D1" s="19" t="s">
        <v>15</v>
      </c>
      <c r="E1" s="19"/>
      <c r="F1" s="19"/>
      <c r="G1" s="19"/>
      <c r="H1" s="19"/>
      <c r="I1" s="19"/>
      <c r="J1" s="19"/>
      <c r="K1" s="6"/>
    </row>
    <row r="2" spans="1:11" ht="41.25" customHeight="1">
      <c r="A2" s="18"/>
      <c r="B2" s="18"/>
      <c r="C2" s="18"/>
      <c r="D2" s="19"/>
      <c r="E2" s="19"/>
      <c r="F2" s="19"/>
      <c r="G2" s="19"/>
      <c r="H2" s="19"/>
      <c r="I2" s="19"/>
      <c r="J2" s="19"/>
      <c r="K2" s="6"/>
    </row>
    <row r="3" spans="1:11" ht="41.25" customHeight="1">
      <c r="A3" s="20" t="s">
        <v>10</v>
      </c>
      <c r="B3" s="20"/>
      <c r="C3" s="20"/>
      <c r="D3" s="21" t="s">
        <v>16</v>
      </c>
      <c r="E3" s="22"/>
      <c r="F3" s="20" t="s">
        <v>11</v>
      </c>
      <c r="G3" s="20"/>
      <c r="H3" s="20"/>
      <c r="I3" s="19" t="s">
        <v>12</v>
      </c>
      <c r="J3" s="19"/>
      <c r="K3" s="6"/>
    </row>
    <row r="4" spans="1:11" ht="56.25" customHeight="1">
      <c r="A4" s="2" t="s">
        <v>6</v>
      </c>
      <c r="B4" s="2" t="s">
        <v>5</v>
      </c>
      <c r="C4" s="2" t="s">
        <v>7</v>
      </c>
      <c r="D4" s="2" t="s">
        <v>0</v>
      </c>
      <c r="E4" s="2" t="s">
        <v>1</v>
      </c>
      <c r="F4" s="2" t="s">
        <v>2</v>
      </c>
      <c r="G4" s="2" t="s">
        <v>3</v>
      </c>
      <c r="H4" s="2" t="s">
        <v>4</v>
      </c>
      <c r="I4" s="2" t="s">
        <v>8</v>
      </c>
      <c r="J4" s="5" t="s">
        <v>9</v>
      </c>
      <c r="K4" s="6"/>
    </row>
    <row r="5" spans="1:11" ht="95.25" customHeight="1">
      <c r="A5" s="10" t="s">
        <v>13</v>
      </c>
      <c r="B5" s="10" t="s">
        <v>13</v>
      </c>
      <c r="C5" s="13" t="s">
        <v>19</v>
      </c>
      <c r="D5" s="13" t="s">
        <v>25</v>
      </c>
      <c r="E5" s="28" t="s">
        <v>30</v>
      </c>
      <c r="F5" s="32">
        <v>121960080</v>
      </c>
      <c r="G5" s="36">
        <v>43712</v>
      </c>
      <c r="H5" s="8">
        <v>43830</v>
      </c>
      <c r="I5" s="11" t="str">
        <f ca="1">IF(H5&gt;=TODAY(),"EN EJECUCION","TERMINADO")</f>
        <v>EN EJECUCION</v>
      </c>
      <c r="J5" s="14" t="s">
        <v>14</v>
      </c>
      <c r="K5" s="9"/>
    </row>
    <row r="6" spans="1:11" ht="99.75" customHeight="1">
      <c r="A6" s="10" t="s">
        <v>13</v>
      </c>
      <c r="B6" s="10" t="s">
        <v>13</v>
      </c>
      <c r="C6" s="13" t="s">
        <v>20</v>
      </c>
      <c r="D6" s="13" t="s">
        <v>26</v>
      </c>
      <c r="E6" s="29" t="s">
        <v>31</v>
      </c>
      <c r="F6" s="33">
        <v>6665100</v>
      </c>
      <c r="G6" s="36">
        <v>43713</v>
      </c>
      <c r="H6" s="8">
        <v>43779</v>
      </c>
      <c r="I6" s="11" t="str">
        <f ca="1">IF(H6&gt;=TODAY(),"EN EJECUCION","TERMINADO")</f>
        <v>EN EJECUCION</v>
      </c>
      <c r="J6" s="14" t="s">
        <v>14</v>
      </c>
      <c r="K6" s="9"/>
    </row>
    <row r="7" spans="1:11" ht="115.5" customHeight="1">
      <c r="A7" s="10" t="s">
        <v>13</v>
      </c>
      <c r="B7" s="10" t="s">
        <v>13</v>
      </c>
      <c r="C7" s="25" t="s">
        <v>21</v>
      </c>
      <c r="D7" s="25" t="s">
        <v>26</v>
      </c>
      <c r="E7" s="31" t="s">
        <v>32</v>
      </c>
      <c r="F7" s="34">
        <v>7610000</v>
      </c>
      <c r="G7" s="37">
        <v>43724</v>
      </c>
      <c r="H7" s="8">
        <v>43830</v>
      </c>
      <c r="I7" s="11" t="str">
        <f ca="1">IF(H7&gt;=TODAY(),"EN EJECUCION","TERMINADO")</f>
        <v>EN EJECUCION</v>
      </c>
      <c r="J7" s="14" t="s">
        <v>14</v>
      </c>
      <c r="K7" s="9"/>
    </row>
    <row r="8" spans="1:11" ht="135" customHeight="1">
      <c r="A8" s="10" t="s">
        <v>13</v>
      </c>
      <c r="B8" s="10" t="s">
        <v>13</v>
      </c>
      <c r="C8" s="26" t="s">
        <v>22</v>
      </c>
      <c r="D8" s="25" t="s">
        <v>27</v>
      </c>
      <c r="E8" s="30" t="s">
        <v>33</v>
      </c>
      <c r="F8" s="35">
        <v>0</v>
      </c>
      <c r="G8" s="38">
        <v>43733</v>
      </c>
      <c r="H8" s="8">
        <v>45193</v>
      </c>
      <c r="I8" s="11" t="str">
        <f ca="1">IF(H8&gt;=TODAY(),"EN EJECUCION","TERMINADO")</f>
        <v>EN EJECUCION</v>
      </c>
      <c r="J8" s="14" t="s">
        <v>14</v>
      </c>
      <c r="K8" s="9"/>
    </row>
    <row r="9" spans="1:11" ht="99.75" customHeight="1">
      <c r="A9" s="10" t="s">
        <v>13</v>
      </c>
      <c r="B9" s="10" t="s">
        <v>13</v>
      </c>
      <c r="C9" s="13" t="s">
        <v>23</v>
      </c>
      <c r="D9" s="27" t="s">
        <v>28</v>
      </c>
      <c r="E9" s="31" t="s">
        <v>34</v>
      </c>
      <c r="F9" s="35">
        <v>0</v>
      </c>
      <c r="G9" s="36">
        <v>43733</v>
      </c>
      <c r="H9" s="8">
        <v>45193</v>
      </c>
      <c r="I9" s="11" t="str">
        <f ca="1">IF(H9&gt;=TODAY(),"EN EJECUCION","TERMINADO")</f>
        <v>EN EJECUCION</v>
      </c>
      <c r="J9" s="14" t="s">
        <v>17</v>
      </c>
      <c r="K9" s="9"/>
    </row>
    <row r="10" spans="1:11" ht="99.75" customHeight="1">
      <c r="A10" s="10" t="s">
        <v>13</v>
      </c>
      <c r="B10" s="10" t="s">
        <v>13</v>
      </c>
      <c r="C10" s="26" t="s">
        <v>24</v>
      </c>
      <c r="D10" s="26" t="s">
        <v>29</v>
      </c>
      <c r="E10" s="30" t="s">
        <v>35</v>
      </c>
      <c r="F10" s="34">
        <v>17604798</v>
      </c>
      <c r="G10" s="38">
        <v>43739</v>
      </c>
      <c r="H10" s="8">
        <v>43799</v>
      </c>
      <c r="I10" s="11" t="str">
        <f ca="1">IF(H10&gt;=TODAY(),"EN EJECUCION","TERMINADO")</f>
        <v>EN EJECUCION</v>
      </c>
      <c r="J10" s="14" t="s">
        <v>18</v>
      </c>
      <c r="K10" s="9"/>
    </row>
    <row r="11" spans="1:11" s="4" customFormat="1" ht="58.5" customHeight="1">
      <c r="A11" s="39" t="s">
        <v>36</v>
      </c>
      <c r="B11" s="23"/>
      <c r="C11" s="23"/>
      <c r="D11" s="23"/>
      <c r="E11" s="23"/>
      <c r="F11" s="23"/>
      <c r="G11" s="23"/>
      <c r="H11" s="23"/>
      <c r="I11" s="23"/>
      <c r="J11" s="24"/>
      <c r="K11" s="12"/>
    </row>
    <row r="12" spans="1:10" ht="15">
      <c r="A12" s="15"/>
      <c r="B12" s="16"/>
      <c r="C12" s="16"/>
      <c r="D12" s="16"/>
      <c r="E12" s="16"/>
      <c r="F12" s="16"/>
      <c r="G12" s="16"/>
      <c r="H12" s="16"/>
      <c r="I12" s="16"/>
      <c r="J12" s="17"/>
    </row>
  </sheetData>
  <sheetProtection/>
  <autoFilter ref="I4:I4"/>
  <mergeCells count="8">
    <mergeCell ref="A12:J12"/>
    <mergeCell ref="A1:C2"/>
    <mergeCell ref="D1:J2"/>
    <mergeCell ref="A3:C3"/>
    <mergeCell ref="D3:E3"/>
    <mergeCell ref="F3:H3"/>
    <mergeCell ref="I3:J3"/>
    <mergeCell ref="A11:J11"/>
  </mergeCells>
  <hyperlinks>
    <hyperlink ref="J5" r:id="rId1" display="https://community.secop.gov.co/Public/Tendering/ContractNoticeManagement/Index?currentLanguage=es-CO&amp;Page=login&amp;Country=CO&amp;SkinName=CCE"/>
    <hyperlink ref="J6" r:id="rId2" display="https://community.secop.gov.co/Public/Tendering/ContractNoticeManagement/Index?currentLanguage=es-CO&amp;Page=login&amp;Country=CO&amp;SkinName=CCE"/>
    <hyperlink ref="J7" r:id="rId3" display="https://community.secop.gov.co/Public/Tendering/ContractNoticeManagement/Index?currentLanguage=es-CO&amp;Page=login&amp;Country=CO&amp;SkinName=CCE"/>
    <hyperlink ref="J8" r:id="rId4" display="https://community.secop.gov.co/Public/Tendering/ContractNoticeManagement/Index?currentLanguage=es-CO&amp;Page=login&amp;Country=CO&amp;SkinName=CCE"/>
    <hyperlink ref="J10" r:id="rId5" display="https://www.contratos.gov.co/consultas/detalleProceso.do?numConstancia=19-4-9931992"/>
  </hyperlinks>
  <printOptions/>
  <pageMargins left="0.7086614173228347" right="0.7086614173228347" top="0.7480314960629921" bottom="0.7480314960629921" header="0.31496062992125984" footer="0.31496062992125984"/>
  <pageSetup horizontalDpi="600" verticalDpi="600" orientation="landscape" scale="47" r:id="rId7"/>
  <drawing r:id="rId6"/>
</worksheet>
</file>

<file path=xl/worksheets/sheet2.xml><?xml version="1.0" encoding="utf-8"?>
<worksheet xmlns="http://schemas.openxmlformats.org/spreadsheetml/2006/main" xmlns:r="http://schemas.openxmlformats.org/officeDocument/2006/relationships">
  <dimension ref="D21:F32"/>
  <sheetViews>
    <sheetView zoomScalePageLayoutView="0" workbookViewId="0" topLeftCell="A1">
      <selection activeCell="F21" sqref="F21"/>
    </sheetView>
  </sheetViews>
  <sheetFormatPr defaultColWidth="11.421875" defaultRowHeight="15"/>
  <sheetData>
    <row r="21" spans="4:6" ht="15">
      <c r="D21" s="3">
        <v>42430</v>
      </c>
      <c r="E21">
        <f>39*30</f>
        <v>1170</v>
      </c>
      <c r="F21" s="3">
        <f>D21+E21</f>
        <v>43600</v>
      </c>
    </row>
    <row r="32" spans="4:5" ht="15">
      <c r="D32" s="3">
        <v>42388</v>
      </c>
      <c r="E32" s="3">
        <f>D32+160</f>
        <v>42548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Moreno</dc:creator>
  <cp:keywords/>
  <dc:description/>
  <cp:lastModifiedBy>Yoad Perez</cp:lastModifiedBy>
  <cp:lastPrinted>2016-06-01T19:36:26Z</cp:lastPrinted>
  <dcterms:created xsi:type="dcterms:W3CDTF">2016-06-01T16:35:42Z</dcterms:created>
  <dcterms:modified xsi:type="dcterms:W3CDTF">2019-10-07T21:05:21Z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