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14380" windowHeight="11200" activeTab="0"/>
  </bookViews>
  <sheets>
    <sheet name="FORMATO 15 OFERTA ECONOMICA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A_nuevo">#REF!</definedName>
    <definedName name="AA" hidden="1">{#N/A,#N/A,TRUE,"INGENIERIA";#N/A,#N/A,TRUE,"COMPRAS";#N/A,#N/A,TRUE,"DIRECCION";#N/A,#N/A,TRUE,"RESUMEN"}</definedName>
    <definedName name="AAa">#REF!</definedName>
    <definedName name="aaaa">#REF!</definedName>
    <definedName name="absc">[1]!absc</definedName>
    <definedName name="Adm">'FORMATO 15 OFERTA ECONOMICA'!$F$590</definedName>
    <definedName name="AL">#REF!</definedName>
    <definedName name="aqw">#REF!</definedName>
    <definedName name="asaws">#REF!</definedName>
    <definedName name="AVB" hidden="1">{#N/A,#N/A,TRUE,"INGENIERIA";#N/A,#N/A,TRUE,"COMPRAS";#N/A,#N/A,TRUE,"DIRECCION";#N/A,#N/A,TRUE,"RESUMEN"}</definedName>
    <definedName name="B">#REF!</definedName>
    <definedName name="bI">#REF!</definedName>
    <definedName name="biq">#REF!</definedName>
    <definedName name="CDCT">#REF!</definedName>
    <definedName name="CeldCanti">#REF!</definedName>
    <definedName name="CELDVRUNIT1">#REF!</definedName>
    <definedName name="CIND">#REF!</definedName>
    <definedName name="CIndPresup">#REF!</definedName>
    <definedName name="COSTIND">#REF!</definedName>
    <definedName name="Cronog1Mes">#REF!</definedName>
    <definedName name="CronogControl">#REF!</definedName>
    <definedName name="CronogDia1">#REF!</definedName>
    <definedName name="CronogFin">#REF!</definedName>
    <definedName name="CronogInicio">#REF!</definedName>
    <definedName name="CronogPrimAct">#REF!</definedName>
    <definedName name="CronogUltAct_m1">#REF!</definedName>
    <definedName name="D">'[2]basicos'!$A$1:$D$44</definedName>
    <definedName name="des">#REF!</definedName>
    <definedName name="DescripPpto">#REF!</definedName>
    <definedName name="DF">'[2]basicos'!$A$149:$F$161</definedName>
    <definedName name="EQUIPOS_SYS">'[3]basicos'!$A$1:$D$44</definedName>
    <definedName name="factor">#REF!</definedName>
    <definedName name="FFF">#REF!</definedName>
    <definedName name="ffff">#REF!</definedName>
    <definedName name="fgfgf">#REF!</definedName>
    <definedName name="FinPpto">#REF!</definedName>
    <definedName name="FinPpto2">#REF!</definedName>
    <definedName name="FJBWAIJNFW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FormLinPresup">#REF!</definedName>
    <definedName name="IJFNIJNEFIJNV" hidden="1">{#N/A,#N/A,TRUE,"INGENIERIA";#N/A,#N/A,TRUE,"COMPRAS";#N/A,#N/A,TRUE,"DIRECCION";#N/A,#N/A,TRUE,"RESUMEN"}</definedName>
    <definedName name="Imprev">'FORMATO 15 OFERTA ECONOMICA'!$F$591</definedName>
    <definedName name="inf">#REF!</definedName>
    <definedName name="INICIOPPTO">#REF!</definedName>
    <definedName name="INV_11">'[4]PR 1'!$A$2:$N$655</definedName>
    <definedName name="IvaSUtl">'FORMATO 15 OFERTA ECONOMICA'!$F$593</definedName>
    <definedName name="LineaPresup">#REF!</definedName>
    <definedName name="lo">#REF!</definedName>
    <definedName name="LORENa">#REF!</definedName>
    <definedName name="M.DE.OBRA">'[3]basicos'!$A$47:$D$61</definedName>
    <definedName name="mafe">#REF!</definedName>
    <definedName name="MATERIALES">'[3]basicos'!$A$63:$D$144</definedName>
    <definedName name="MEMO">#REF!</definedName>
    <definedName name="nuevo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P_CONTADOR">#REF!</definedName>
    <definedName name="presupuesto2">#REF!</definedName>
    <definedName name="Print_Area_MI">#REF!</definedName>
    <definedName name="qwe">#REF!</definedName>
    <definedName name="RCindPresup">#REF!</definedName>
    <definedName name="ResEquipo">#REF!</definedName>
    <definedName name="ResMateriales">#REF!</definedName>
    <definedName name="ResMO">#REF!</definedName>
    <definedName name="ResOtros">#REF!</definedName>
    <definedName name="ResUnit_CD">#REF!</definedName>
    <definedName name="SbtPpto">'FORMATO 15 OFERTA ECONOMICA'!#REF!</definedName>
    <definedName name="SDG">'[2]basicos'!$A$149:$F$161</definedName>
    <definedName name="TotalAIU">#REF!</definedName>
    <definedName name="TRANSPORI" hidden="1">{#N/A,#N/A,TRUE,"INGENIERIA";#N/A,#N/A,TRUE,"COMPRAS";#N/A,#N/A,TRUE,"DIRECCION";#N/A,#N/A,TRUE,"RESUMEN"}</definedName>
    <definedName name="TRANSPORTE" hidden="1">{#N/A,#N/A,TRUE,"INGENIERIA";#N/A,#N/A,TRUE,"COMPRAS";#N/A,#N/A,TRUE,"DIRECCION";#N/A,#N/A,TRUE,"RESUMEN"}</definedName>
    <definedName name="TRANSPORTES">'[3]basicos'!$A$149:$F$161</definedName>
    <definedName name="TtlCD">'FORMATO 15 OFERTA ECONOMICA'!#REF!</definedName>
    <definedName name="USO_RADIO">#REF!</definedName>
    <definedName name="Utilidad">'FORMATO 15 OFERTA ECONOMICA'!$F$592</definedName>
    <definedName name="UUUU">#REF!</definedName>
    <definedName name="valor1">#REF!</definedName>
    <definedName name="VALOR1222">#REF!</definedName>
    <definedName name="valor2">#REF!</definedName>
    <definedName name="VALOR3">#REF!</definedName>
    <definedName name="VALOR55">#REF!</definedName>
    <definedName name="VrMeta">#REF!</definedName>
    <definedName name="VrUtilidad">#REF!</definedName>
    <definedName name="vvv">#REF!</definedName>
    <definedName name="W">#REF!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RENCIA." hidden="1">{#N/A,#N/A,TRUE,"INGENIERIA";#N/A,#N/A,TRUE,"COMPRAS";#N/A,#N/A,TRUE,"DIRECCION";#N/A,#N/A,TRUE,"RESUMEN"}</definedName>
    <definedName name="wWW">#REF!</definedName>
    <definedName name="wwwwwww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<sst xmlns="http://schemas.openxmlformats.org/spreadsheetml/2006/main" count="1369" uniqueCount="756">
  <si>
    <t>www.sagut.com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</si>
  <si>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</si>
  <si>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</si>
  <si>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</si>
  <si>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</si>
  <si>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</si>
  <si>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</si>
  <si>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</si>
  <si>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</si>
  <si>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</si>
  <si>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</si>
  <si>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</si>
  <si>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</si>
  <si>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</si>
  <si>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</si>
  <si>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</si>
  <si>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</si>
  <si>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</si>
  <si>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</si>
  <si>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</si>
  <si>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</si>
  <si>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</si>
  <si>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</si>
  <si>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</si>
  <si>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</si>
  <si>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</si>
  <si>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</si>
  <si>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</si>
  <si>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</si>
  <si>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</si>
  <si>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</si>
  <si>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</si>
  <si>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</si>
  <si>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</si>
  <si>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</si>
  <si>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</si>
  <si>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</si>
  <si>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</si>
  <si>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</si>
  <si>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</si>
  <si>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</si>
  <si>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</si>
  <si>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</si>
  <si>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</si>
  <si>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</si>
  <si>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</si>
  <si>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</si>
  <si>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</si>
  <si>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ITEM</t>
  </si>
  <si>
    <t>DESCRIPCION</t>
  </si>
  <si>
    <t>UND</t>
  </si>
  <si>
    <t>CANT.</t>
  </si>
  <si>
    <t>VR. UNIT</t>
  </si>
  <si>
    <t>CANCHA</t>
  </si>
  <si>
    <t>PRELIMINARES DE OBRA</t>
  </si>
  <si>
    <t>LOCALIZACION-REPLANTEO C.MULTIPLE-PISTAS</t>
  </si>
  <si>
    <t>M2</t>
  </si>
  <si>
    <t>OBRAS DE EXPLANACION</t>
  </si>
  <si>
    <t>EXCAVACION A MAQUINA(CAJEO) [SR]</t>
  </si>
  <si>
    <t>M3</t>
  </si>
  <si>
    <t>AFIRMADO, SUB-BASE Y BASES GRANULARES</t>
  </si>
  <si>
    <t>CONFIGURACION-NIVELACION TERRENO</t>
  </si>
  <si>
    <t>SUMINISTRO E INSTALACION PREDAPLEN SUELTO</t>
  </si>
  <si>
    <t>COLCHON ARENA GRUESA E=5-7CM</t>
  </si>
  <si>
    <t>RELLENO COMP.MAT.SELECC.SIN TRANSP (ROCA</t>
  </si>
  <si>
    <t>SUB-BASE COMP.MAT.SELECC. TIPO INV SIN T</t>
  </si>
  <si>
    <t>ACARREO MATERIAL PETREO.VOL.COMPACT</t>
  </si>
  <si>
    <t>M3K</t>
  </si>
  <si>
    <t>GEOTEXTIL NO TEJIDO 2000</t>
  </si>
  <si>
    <t>TRASNPORTE DE MATERIALES</t>
  </si>
  <si>
    <t>RETIRO ESCOMBROS MANUAL-VOLQUETA BOTADERO OFICIAL &lt;=20 KM</t>
  </si>
  <si>
    <t>DRENAJE PLUVIAL Y SISTEMA DE RIEGO</t>
  </si>
  <si>
    <t>EQUIPO DE BOMBEO PARA RIEGO</t>
  </si>
  <si>
    <t>5.1.1</t>
  </si>
  <si>
    <t>SUMINISTRO  TUBERIA PE AD PN 10 DN 63 MM</t>
  </si>
  <si>
    <t>ML</t>
  </si>
  <si>
    <t>5.1.2</t>
  </si>
  <si>
    <t>SUMINISTRO E INSTALACION CODO  PE  DN 90°X63MM</t>
  </si>
  <si>
    <t>UN</t>
  </si>
  <si>
    <t>5.1.3</t>
  </si>
  <si>
    <t>SUMINISTRO E INSTALACION TEE  PE  RDE11  63MM</t>
  </si>
  <si>
    <t>5.1.4</t>
  </si>
  <si>
    <t xml:space="preserve">SUMINISTRO E INSTALACION  BRIDA HD  DN 63 MM </t>
  </si>
  <si>
    <t>5.1.5</t>
  </si>
  <si>
    <t>SUMINISTRO E INSTALACION PORTA FLANCHE HD DN 63 MM</t>
  </si>
  <si>
    <t>5.1.6</t>
  </si>
  <si>
    <t>CINTA SEGURIDAD PREVENTIVA A=8CM-250MTS.</t>
  </si>
  <si>
    <t>5.1.7</t>
  </si>
  <si>
    <t>SUMINISTRO E INSTALACION UNIONES ELECTROFUSIÓN X 63 MM</t>
  </si>
  <si>
    <t>5.1.8</t>
  </si>
  <si>
    <t>SUMINISTRO E INSTALACION VALVULA COMP. HD X 2" B X B X 300LBS</t>
  </si>
  <si>
    <t>5.1.9</t>
  </si>
  <si>
    <t>EXCAVACION TIERRA A MANO</t>
  </si>
  <si>
    <t>5.1.10</t>
  </si>
  <si>
    <t>5.1.11</t>
  </si>
  <si>
    <t>GRAVA DE 1" ACARR 10K</t>
  </si>
  <si>
    <t>5.1.12</t>
  </si>
  <si>
    <t>BASE COMP.MAT. TRITURAD GRANUL ACARR 10K</t>
  </si>
  <si>
    <t>5.1.13</t>
  </si>
  <si>
    <t>ASPERSOR ROTOR</t>
  </si>
  <si>
    <t>5.1.14</t>
  </si>
  <si>
    <t>CAJA INSPECCION 110x110 CM [CONCRETO]</t>
  </si>
  <si>
    <t>5.1.15</t>
  </si>
  <si>
    <t>CONTROLADOR DE 4 ESTACIONES (RAIN)</t>
  </si>
  <si>
    <t>5.1.16</t>
  </si>
  <si>
    <t>CUELLO CISNE 3” EN ACERO</t>
  </si>
  <si>
    <t>5.1.17</t>
  </si>
  <si>
    <t>FILTRO DE MALLA 2"</t>
  </si>
  <si>
    <t>5.1.18</t>
  </si>
  <si>
    <t>RELEVO ENCENDIDO AUTOMATICO</t>
  </si>
  <si>
    <t>5.1.19</t>
  </si>
  <si>
    <t>VALVULA DESAIRADORA 1"</t>
  </si>
  <si>
    <t>5.1.20</t>
  </si>
  <si>
    <t>VALVULA SOLENOIDES DE 2"</t>
  </si>
  <si>
    <t>5.1.21</t>
  </si>
  <si>
    <t>UNION FLEXIBLE 1” x 12”</t>
  </si>
  <si>
    <t>5.1.22</t>
  </si>
  <si>
    <t>MONTAJE ACCESORIOS ELECTRICOS E HIDRAULICOS PARA AUTOMATIZACION SISTEMA</t>
  </si>
  <si>
    <t>5.1.23</t>
  </si>
  <si>
    <t>LOCALIZACION-REPLANTEO ACUEDUCTO-ALCANTA</t>
  </si>
  <si>
    <t>5.1.24</t>
  </si>
  <si>
    <t>PRUEBA HIDRAULICA A TUB. PVC. 6-8</t>
  </si>
  <si>
    <t>5.2.1</t>
  </si>
  <si>
    <t>2 MOTOBOMBA 20 H.P. CAUDAL 100 GPM  HTD 70 M.C.A. ALTERNADA Y/O SIMULTANEA  220 V TRIFASICA CON VARIADOR DE VELOCIDAD</t>
  </si>
  <si>
    <t>5.2.2</t>
  </si>
  <si>
    <t>TANQUE SUPERFICIAL EN FIBRA DE VIDRIO DE ALMACENAMIENTO AGUA RIEGO VOL. 50 M3</t>
  </si>
  <si>
    <t xml:space="preserve">DRENAJE PLUVIAL </t>
  </si>
  <si>
    <t>5.3.1</t>
  </si>
  <si>
    <t>5.3.2</t>
  </si>
  <si>
    <t>MANEJO DE AGUAS RESIDUALES</t>
  </si>
  <si>
    <t>5.3.3</t>
  </si>
  <si>
    <t>5.3.4</t>
  </si>
  <si>
    <t>5.3.5</t>
  </si>
  <si>
    <t>5.3.6</t>
  </si>
  <si>
    <t>RELLENO MATERIAL SITIO COMPACATDO-RANA</t>
  </si>
  <si>
    <t>5.3.7</t>
  </si>
  <si>
    <t>5.3.8</t>
  </si>
  <si>
    <t>RELLENO GRAVA TRITURADA-POLVILLO [COMPA]</t>
  </si>
  <si>
    <t>5.3.9</t>
  </si>
  <si>
    <t>GRAVA TRITURAD DE 3/4" a 1/2"</t>
  </si>
  <si>
    <t>5.3.10</t>
  </si>
  <si>
    <t>GEOTEXTIL NT 3000</t>
  </si>
  <si>
    <t>5.3.11</t>
  </si>
  <si>
    <t>TUB.PVC 6 DREN.SF NOVAFOR</t>
  </si>
  <si>
    <t>5.3.12</t>
  </si>
  <si>
    <t>TUB PVC NOVAFORT 6"</t>
  </si>
  <si>
    <t>5.3.13</t>
  </si>
  <si>
    <t>TUB PVC NOVAFORT 8"</t>
  </si>
  <si>
    <t>5.3.14</t>
  </si>
  <si>
    <t>TUB PVC NOVAFORT 10"</t>
  </si>
  <si>
    <t>5.3.15</t>
  </si>
  <si>
    <t>TUB PVC NOVAFORT 12"</t>
  </si>
  <si>
    <t>5.3.16</t>
  </si>
  <si>
    <t>TUB PVC NOVAFORT 14"</t>
  </si>
  <si>
    <t>5.3.17</t>
  </si>
  <si>
    <t>TUB PVC NOVAFORT 16"</t>
  </si>
  <si>
    <t>5.3.18</t>
  </si>
  <si>
    <t>TUB PVC NOVAFORT 20"</t>
  </si>
  <si>
    <t>5.3.19</t>
  </si>
  <si>
    <t>TUB.PVC ALTA PRESION 6 RDE 13.5 UM</t>
  </si>
  <si>
    <t>5.3.20</t>
  </si>
  <si>
    <t>CAJA INSPECCION 60x 60 CM [CONCRETO]</t>
  </si>
  <si>
    <t>5.3.21</t>
  </si>
  <si>
    <t>CAJA INSPECCION 80x 80 CM [CONCRETO]</t>
  </si>
  <si>
    <t>5.3.22</t>
  </si>
  <si>
    <t>CAJA INSPECCION 100x1OO CM [CONCRETO]</t>
  </si>
  <si>
    <t>5.3.23</t>
  </si>
  <si>
    <t>CAJA INSPECCION 120x120 CM [CONCRETO]</t>
  </si>
  <si>
    <t>5.3.24</t>
  </si>
  <si>
    <t>CAJA INSPECCION 140x140 CM [CONCRETO]</t>
  </si>
  <si>
    <t>5.3.25</t>
  </si>
  <si>
    <t>CAJA INSPECCION 150x150 CM [CONCRETO]</t>
  </si>
  <si>
    <t>5.3.26</t>
  </si>
  <si>
    <t>CAJA INSPECCION 175x 80 CM DOM[CONCRETO]</t>
  </si>
  <si>
    <t>5.3.27</t>
  </si>
  <si>
    <t>CAMARA INSPECCION TIPO B H=2.01-2.50 MTS</t>
  </si>
  <si>
    <t>5.3.28</t>
  </si>
  <si>
    <t>SOLADO ESPESOR E=0.05M 3000 PSI 210 MPA</t>
  </si>
  <si>
    <t>5.3.29</t>
  </si>
  <si>
    <t>CANAL CONCRETO PISO 50X25X08 CM DOBLE</t>
  </si>
  <si>
    <t>5.3.30</t>
  </si>
  <si>
    <t>REJILLA ANGULO HIERRO 1,1/2" Y VAR.1/2"</t>
  </si>
  <si>
    <t>5.3.31</t>
  </si>
  <si>
    <t>EMPALME TUB 15"-21" CAMARA CONCRETO</t>
  </si>
  <si>
    <t>5.3.32</t>
  </si>
  <si>
    <t>POZO DE BOMBEO  8.50 m *3 m * 1.8m</t>
  </si>
  <si>
    <t>5.3.33</t>
  </si>
  <si>
    <t>DEMOL.LOSA CONCRETO E&lt;=20CMS</t>
  </si>
  <si>
    <t>5.3.34</t>
  </si>
  <si>
    <t>CONTRAPISO REFORZADO E=20CM 3.000PSI</t>
  </si>
  <si>
    <t>5.3.35</t>
  </si>
  <si>
    <t>CONSTRUCCION BOX COULVERT seccion 1.5m * 1.0 m en concreto 4000 PSI</t>
  </si>
  <si>
    <t>5.3.36</t>
  </si>
  <si>
    <t>TAPON 160 MM TUB CORRUG DREN PAVCO</t>
  </si>
  <si>
    <t>5.3.37</t>
  </si>
  <si>
    <t>2 MOTOBOMBA SUMERGIBLES . CAUDAL 380 GPM  HTD 102 M.C.A. ALTERNADA  220 V TRIFASICA  12HP</t>
  </si>
  <si>
    <t>5.3.38</t>
  </si>
  <si>
    <t>EMPALME TUB CONCR 8"-12" CAMARA CONCRETO</t>
  </si>
  <si>
    <t>PISO - GRAMA, ETC</t>
  </si>
  <si>
    <t>PRADO BERMUDA 419</t>
  </si>
  <si>
    <t>IMPRIMACIÓN</t>
  </si>
  <si>
    <t>CARPETA  ASFALTICA (MEZCLA DENSA EN CALIENTE MDC 10 - E=2")</t>
  </si>
  <si>
    <t>ACARREO ASFALTO VOLUMEN COMPCTADO</t>
  </si>
  <si>
    <t>TRANSPORTE DE EQUIPO &gt; 50 KM</t>
  </si>
  <si>
    <t>T/K</t>
  </si>
  <si>
    <t>LOSA MACIZA CIMIENTO H=20 CM - 35000 PSI</t>
  </si>
  <si>
    <t>ACERO REFUERZO FLEJADO 60000 PSI 420Mpa</t>
  </si>
  <si>
    <t>KLS</t>
  </si>
  <si>
    <t>DILATACION-JUNTA SIKAFLEX 1A - SIKAROD</t>
  </si>
  <si>
    <t>ESMALTE LINEA DEMARCACION</t>
  </si>
  <si>
    <t>EQUIPAMENTO</t>
  </si>
  <si>
    <t>PORTERIA DE FUTBOL TIPO 4</t>
  </si>
  <si>
    <t>JGO</t>
  </si>
  <si>
    <t>CONFINAMIENTO DE TALUDES</t>
  </si>
  <si>
    <t>MURO CONCRETO CONTENCION 0&lt;H&lt;=3,5 MTS</t>
  </si>
  <si>
    <t>KG</t>
  </si>
  <si>
    <t>CINTA SELLO JUNTA DE CONSTRUCCION</t>
  </si>
  <si>
    <t>CONCRETO CICLOPEO 3000 PSI RELAC.60C/40P</t>
  </si>
  <si>
    <t>INSTALACIONES ELÉCTRICAS</t>
  </si>
  <si>
    <t>17.1.1</t>
  </si>
  <si>
    <t>17.1.2</t>
  </si>
  <si>
    <t>SAL LAMP EMT</t>
  </si>
  <si>
    <t>17.1.3</t>
  </si>
  <si>
    <t>SALIDA S3 EMT</t>
  </si>
  <si>
    <t>17.1.4</t>
  </si>
  <si>
    <t>SALIDA TOMA 120 V EMT</t>
  </si>
  <si>
    <t>17.1.5</t>
  </si>
  <si>
    <t>SALIDA TOMA 220 V EMT</t>
  </si>
  <si>
    <t>17.1.6</t>
  </si>
  <si>
    <t>AVISO SEÑALIZADOR SALIDA DE EMERGENCIA COLOR VERDE</t>
  </si>
  <si>
    <t>17.1.7</t>
  </si>
  <si>
    <t>LUMINARIA DE EMERGENCIA</t>
  </si>
  <si>
    <t>17.1.8</t>
  </si>
  <si>
    <t>CAJA ELECTRICA NORMA EPSA 1.0X1.0X1.0MT</t>
  </si>
  <si>
    <t>17.1.9</t>
  </si>
  <si>
    <t>POSTE METÁLICO 8,0 M, CILÍNDRICO RECTO, FABRICADO EN TUBO DE Ø4" EXTERIOR Ø114 MM, CON PLACA BASE DE 30 CM X 30 CM, CARTELAS Y CANASTILLAS DE ANCLAJE Ø5/8”, ACABADO FINAL GALVANIZADO EN CALIENTE BAJO LA NORMA ASTM A 123 Y 153, Y PINTURA DE APLICACIÓN ELECTROSTÁTICA COLOR GRIS RAL.</t>
  </si>
  <si>
    <t>17.1.10</t>
  </si>
  <si>
    <t>BRAZO SENCILLO TIPO MISTIQUE DE 1,0 M EN TUBO DE Ø1 1 /2", ACABADO FINAL GALVANIZADO EN CALIENTE BAJO LA NORMA ASTM A - 123 Y 153, Y PINTURA DE APLICACIÓN ELECTROSTÁTICA COLOR GRIS RAL 7004.</t>
  </si>
  <si>
    <t>17.1.11</t>
  </si>
  <si>
    <t>LUMINARIA 48 LED COMPLETA</t>
  </si>
  <si>
    <t>17.1.12</t>
  </si>
  <si>
    <t>PANEL LED 600X600CM 45-50W</t>
  </si>
  <si>
    <t>17.1.13</t>
  </si>
  <si>
    <t>LUMINARIA LED 60X60 60 W TIPO PANEL</t>
  </si>
  <si>
    <t>17.1.14</t>
  </si>
  <si>
    <t>BALA PANEL LED 18W</t>
  </si>
  <si>
    <t>17.1.15</t>
  </si>
  <si>
    <t>LUMINARIA LED 18 W APLIQUE PARED</t>
  </si>
  <si>
    <t>17.1.16</t>
  </si>
  <si>
    <t>LUMINARIA LED 990W @ 1000 mA MK 5700K IP66 TIPO REFLECTOR</t>
  </si>
  <si>
    <t>17.1.17</t>
  </si>
  <si>
    <t>LUMINARIA LED 432 1480W 1000mA  IP66 NB TIPO REFLECTOR</t>
  </si>
  <si>
    <t>17.1.18</t>
  </si>
  <si>
    <t>LAMPARA HERMETICA LED 2X20W</t>
  </si>
  <si>
    <t>17.1.19</t>
  </si>
  <si>
    <t>TABLERO 3F 12 CTOS NTQ</t>
  </si>
  <si>
    <t>17.1.20</t>
  </si>
  <si>
    <t>TABLERO/GABINETE TIPO INTEMPERIE EN MÁSTIL3F 18 CTOS NTQ</t>
  </si>
  <si>
    <t>17.1.21</t>
  </si>
  <si>
    <t>TABLERO 3F 18 CTOS NTQ</t>
  </si>
  <si>
    <t>17.1.22</t>
  </si>
  <si>
    <t>TABLERO 3F 42 CTOS NTQ</t>
  </si>
  <si>
    <t>17.1.23</t>
  </si>
  <si>
    <t>BREAKER 1F DESDE 15 HASTA 60 AMP</t>
  </si>
  <si>
    <t>17.1.24</t>
  </si>
  <si>
    <t>BREAKER 2F DESDE 70 HASTA 100 AMP</t>
  </si>
  <si>
    <t>17.1.25</t>
  </si>
  <si>
    <t>BREAKER 3F DESDE 60 HASTA 100 AMP</t>
  </si>
  <si>
    <t>17.1.26</t>
  </si>
  <si>
    <t>TABLERO DE CONTROL DE ILUMINACIÓN PARA MÁSTILES, ALTILLO, TRIBUNAS UBICADO PUESTO DE MANDO UNIFICADO</t>
  </si>
  <si>
    <t>17.1.27</t>
  </si>
  <si>
    <t>RAMAL ALIMENTADOR EN 3#12 AWG  hlfr PARA CIRCUITOS DE MÁS DE 5 MTS</t>
  </si>
  <si>
    <t>17.1.28</t>
  </si>
  <si>
    <t>TUBERIA EMT 3/4</t>
  </si>
  <si>
    <t>17.1.29</t>
  </si>
  <si>
    <t>TUBERIA EMT 1</t>
  </si>
  <si>
    <t>17.1.30</t>
  </si>
  <si>
    <t>TUBO PVC 1</t>
  </si>
  <si>
    <t>17.1.31</t>
  </si>
  <si>
    <t>TUBO PVC 3/4</t>
  </si>
  <si>
    <t>17.1.32</t>
  </si>
  <si>
    <t>TUBO PVC 4</t>
  </si>
  <si>
    <t>17.1.33</t>
  </si>
  <si>
    <t>TUBO PVC 3</t>
  </si>
  <si>
    <t>17.1.34</t>
  </si>
  <si>
    <t>TUBO PVC 2</t>
  </si>
  <si>
    <t>17.1.35</t>
  </si>
  <si>
    <t>TUBO PVC 1 1/2</t>
  </si>
  <si>
    <t>17.1.36</t>
  </si>
  <si>
    <t>BANDEJA METÁLICA CERRADA 600X80MM</t>
  </si>
  <si>
    <t>17.1.37</t>
  </si>
  <si>
    <t>BANDEJA METÁLICA CERRADA 200X80MM</t>
  </si>
  <si>
    <t>RED  EXTERNA  Y SUBESTACIÓN</t>
  </si>
  <si>
    <t>17.2.1</t>
  </si>
  <si>
    <t>TABLERO CELDA DE MEDIDA Y CONTROL (INCLUYE TP-TC, BLOQUE DE PRUEBA CONTADOR ELECTRONICO,TOTALIZADOR, BARRAJE) COMO SE INDICA EN EL D. UNIFILAR</t>
  </si>
  <si>
    <t>17.2.2</t>
  </si>
  <si>
    <t>CELDA SECCIONADOR  Y  PROTECCION   MT - QM,  O SIMILAR 630 A-17,5 KV, CON FUSIBLES TIPO CON SUPLEMENTO METALICO DE 30 CMTS DE ALTURA EN LA BASE CON FUSIBLE COMO SE INDICA EN DIAGRAMA UNIIFLAR</t>
  </si>
  <si>
    <t>17.2.3</t>
  </si>
  <si>
    <t>CELDA PARA TRANSFORMADOR 630 KVA 13,200v TIPO SECO INCLUYE VENTILACION FORZADA,  INTERCONEXIONES EN MEDIA TENSION(CABLE 15 KV + TERMINALES PREMOLDEADOS)  E INTERCONEXION EN BAJA TENSION (CON  BARRAJE + TRENZAS FLEXIBLES) COMO SE INDICA EN EL DIAGRAMA UNIFILAR</t>
  </si>
  <si>
    <t>17.2.4</t>
  </si>
  <si>
    <t>TABLERO CERTIFICADO  TDG-SN CON TOTALIZADORES COMO SE INDICA EN EL DIAGRAMA UNIFILAR</t>
  </si>
  <si>
    <t>17.2.5</t>
  </si>
  <si>
    <t>TABLERO DE BY PASS, 3 POSICIONES PARA UPS 15KVA -50A</t>
  </si>
  <si>
    <t>17.2.6</t>
  </si>
  <si>
    <t>TRANSFERENCIA AUTOMATICA 630KVA / 200A CON PROTECCIONES COMO SE INCIA EN DIAGRAMA UNIFILAR</t>
  </si>
  <si>
    <t>17.2.7</t>
  </si>
  <si>
    <t>TRANSFORMADOR TRIFÁSICO 630 KVA TIPO SECO 13,200/208-120 V DYN5 CON DPS</t>
  </si>
  <si>
    <t>17.2.8</t>
  </si>
  <si>
    <t>PLANTA DE EMERGENCIA CON CABINA 875 KVA 208/120 V TRIFÁSICA 60HZ CON TOTALIZADOR</t>
  </si>
  <si>
    <t>17.2.9</t>
  </si>
  <si>
    <t>TUBERIA DE ESCAPE EN 6" POR METRO LINEAL CON AISLANTE/RECUBRIMIENTO TERMICO</t>
  </si>
  <si>
    <t>17.2.10</t>
  </si>
  <si>
    <t>CHAPA ANTIPÁNICO PARA PUERTAS DE PLANTA Y SUBESTACIÓN</t>
  </si>
  <si>
    <t>17.2.11</t>
  </si>
  <si>
    <t>TANQUE COMBUSTIBLE  1000 LTS Y ELEMENTOS DE CONEXIÓN</t>
  </si>
  <si>
    <t>17.2.12</t>
  </si>
  <si>
    <t xml:space="preserve">CONJUNTO DE HERRAJES METALICO  EN PUNTO DE CONEXIÓN </t>
  </si>
  <si>
    <t>17.2.13</t>
  </si>
  <si>
    <t>FB-31 CORTACIRCUITOS SISTEMA TRIFASICO</t>
  </si>
  <si>
    <t>17.2.14</t>
  </si>
  <si>
    <t>PB-31 PARARRAYOS  SISTEMA TRIFASICO</t>
  </si>
  <si>
    <t>17.2.15</t>
  </si>
  <si>
    <t>TERMINALES PREMOLDEADOS ENCOGIBLES EN FRIO 15 KV # 2 USO EXTERIOR . 3M QT III</t>
  </si>
  <si>
    <t>17.2.16</t>
  </si>
  <si>
    <t>TERMINALES PREMOLDEADOS 15KV PARA CABLE # 1/0 XLPE USO INTERIOR  3M QTIII</t>
  </si>
  <si>
    <t>17.2.17</t>
  </si>
  <si>
    <t>ACOMETIDA PRINCIPAL 13,2 KV: CON CABLE MONOPOLAR 3X#1/0 AWG 15 KV XLPE-100% + 1# 2 CU D TIERRA DESDE  PUNTO DE CONEXIÓN   A SUBESTACION INTERIOR.</t>
  </si>
  <si>
    <t>17.2.18</t>
  </si>
  <si>
    <t>TUBO GALV 4" X 3 MTS"</t>
  </si>
  <si>
    <t>17.2.19</t>
  </si>
  <si>
    <t>MEDIDA DE RESISTENCIA A TIERRA CON TELUROMETRO CERTIFICADO</t>
  </si>
  <si>
    <t>17.2.20</t>
  </si>
  <si>
    <t>MASTIL ESTRUCTURAL TRONCOCONICO OCTOGONAL DE 34 MTS CON PELDAÑOS DE ASENSO + LINEA DE VIDA CON CANASTA DE MANTENIMIENTO DE 5.0 X 3.0 X 1.0 M PARA 18 PROYECTORES. GALVANIZADO Y PINTURA ELECTROSTATICA</t>
  </si>
  <si>
    <t>17.2.21</t>
  </si>
  <si>
    <t>MASTIL ESTRUCTURAL TRONCOCONICO OCTOGONAL DE 36 MTS CON PELDAÑOS DE ASENSO + LINEA DE VIDA CON CANASTA DE MANTENIMIENTO DE 5.0 X 3.0 X 1.0 M PARA 18 PROYECTORES. GALVANIZADO Y PINTURA ELECTROSTATICA</t>
  </si>
  <si>
    <t>MALLA DE PUESTA A TIERRA</t>
  </si>
  <si>
    <t>17.3.1</t>
  </si>
  <si>
    <t>VARILLA CU-CU 9/16X 2.40</t>
  </si>
  <si>
    <t>17.3.2</t>
  </si>
  <si>
    <t>SOLDADURA TERMOWELD X115 GRM</t>
  </si>
  <si>
    <t>17.3.3</t>
  </si>
  <si>
    <t>CABLE  250 kCM AWG  CU  DESNUDO</t>
  </si>
  <si>
    <t>17.3.4</t>
  </si>
  <si>
    <t>CAJA ELECTRICA 0,3 X 0,3 X 0,5 MT</t>
  </si>
  <si>
    <t>APANTALLAMIENTO</t>
  </si>
  <si>
    <t>17.4.1</t>
  </si>
  <si>
    <t>PUNTA CAPTORA 1 M, 101/ALU-600-DX CON BASE Y CONEXIÓN PARA CONDUCTOR</t>
  </si>
  <si>
    <t>17.4.2</t>
  </si>
  <si>
    <t>SOPORTES OBO CLIC CON BASE 177-20 KL O EQUIVALENTE</t>
  </si>
  <si>
    <t>17.4.3</t>
  </si>
  <si>
    <t>ALAMBRÓN AL 8MM REFERENCIA AL-ALU 8 MM OBO Ó EQUIVALENTE</t>
  </si>
  <si>
    <t>17.4.4</t>
  </si>
  <si>
    <t>CONECTOR BIMETÁLICO 233/V</t>
  </si>
  <si>
    <t>17.4.5</t>
  </si>
  <si>
    <t>MARQUILLA ACRÍLICA DE PREVENCIÓN*</t>
  </si>
  <si>
    <t>17.4.6</t>
  </si>
  <si>
    <t>17.4.7</t>
  </si>
  <si>
    <t xml:space="preserve">TRATAMIENTO QUIMICO 12 KG </t>
  </si>
  <si>
    <t>17.4.8</t>
  </si>
  <si>
    <t>CAJA DE DERIVACIÓN 190X150X77 MM, GRADO DE PROTECCIÓN IP 66, SIN HALÓGENOS, SIN CLORO, FLÚOR O BROMO, ANTI INFLAMABLE, INCLUYE TAPA CON CIERRES GIRATORIOS (REFERENCIA T160 OBO O EQUIVALENTE)</t>
  </si>
  <si>
    <t>17.4.9</t>
  </si>
  <si>
    <t>GRAPA CRUCE CABLE -PUNTA CAPTORA</t>
  </si>
  <si>
    <t>17.4.10</t>
  </si>
  <si>
    <t>GRAPA CRUCE CABLE-CABLE</t>
  </si>
  <si>
    <t>17.4.11</t>
  </si>
  <si>
    <t>CABLE HVI BAJANTE 3MTS SIPRA</t>
  </si>
  <si>
    <t>17.4.12</t>
  </si>
  <si>
    <t>GRAPA SOPORTE BAJANTE</t>
  </si>
  <si>
    <t>ACOMETIDAS</t>
  </si>
  <si>
    <t>17.5.1</t>
  </si>
  <si>
    <t>ACOMETIDA 21 N° 500 MCM (F) + 7 N° 500 MCM (N) + 3 N° 500 MCM (T)</t>
  </si>
  <si>
    <t>17.5.2</t>
  </si>
  <si>
    <t>ACOMETIDA 3N°4(F) + 1N°4(N) + 1N°8(T)</t>
  </si>
  <si>
    <t>17.5.3</t>
  </si>
  <si>
    <t>ACOMETIDA 3N°1/0(F) + 1N°1/0(N) + 1N°6(T)</t>
  </si>
  <si>
    <t>17.5.4</t>
  </si>
  <si>
    <t>ACOMETIDA 3N°3/0(F) + 1N°3/0(N) + 1N°2(T)</t>
  </si>
  <si>
    <t>17.5.5</t>
  </si>
  <si>
    <t>ACOMETIDA 3N°6(F) + 1N°6(N) + 1N°8(T)</t>
  </si>
  <si>
    <t>17.5.6</t>
  </si>
  <si>
    <t>ACOMETIDA 6N°350(F) + 1N°1/0(T)</t>
  </si>
  <si>
    <t>17.5.7</t>
  </si>
  <si>
    <t>ACOMETIDA 3N°300 (F) +1N°2(T)</t>
  </si>
  <si>
    <t>17.5.8</t>
  </si>
  <si>
    <t>ACOMETIDA 6N°500(F) + 1N°1/0(T)</t>
  </si>
  <si>
    <t>17.5.9</t>
  </si>
  <si>
    <t>ACOMETIDA 2N°4/0(F) + 1N°4(T)</t>
  </si>
  <si>
    <t>17.5.10</t>
  </si>
  <si>
    <t>ACOMETIDA 2N°350(F) + 1N°2(T)</t>
  </si>
  <si>
    <t>COMUNICACIONES</t>
  </si>
  <si>
    <t>17.6.1</t>
  </si>
  <si>
    <t>UPS DE 15KVA TRIFÁSICA 208/120V</t>
  </si>
  <si>
    <t>17.6.2</t>
  </si>
  <si>
    <t>TOMA VOZ RJ45 + VIDEO COAXIAL</t>
  </si>
  <si>
    <t>17.6.3</t>
  </si>
  <si>
    <t>"GABINETE CON RACK 19"X15"ALT.CERRADO"</t>
  </si>
  <si>
    <t>17.6.4</t>
  </si>
  <si>
    <t>CONCENTRADOR 24 PUERTOS 10/100 MBPS</t>
  </si>
  <si>
    <t>17.6.5</t>
  </si>
  <si>
    <t>SWITCHE 10/100/24 PUERTOS TRENDNET</t>
  </si>
  <si>
    <t>17.6.6</t>
  </si>
  <si>
    <t>CANALETA METALICA C/DIV 10x4x240 CMS</t>
  </si>
  <si>
    <t>17.6.7</t>
  </si>
  <si>
    <t xml:space="preserve">CABLE ESTRUCTURADO CATEGORIA 6A </t>
  </si>
  <si>
    <t>17.6.8</t>
  </si>
  <si>
    <t>CABLE SONIDO 2x18 ENCAUCHETADO</t>
  </si>
  <si>
    <t>17.6.9</t>
  </si>
  <si>
    <t>TROQUEL PARA DATOS</t>
  </si>
  <si>
    <t>17.6.10</t>
  </si>
  <si>
    <t>AIRE ACONDICIONADO INVERTER 12000 BTU´S 220 V</t>
  </si>
  <si>
    <t>17.6.11</t>
  </si>
  <si>
    <t>BANDEJA METALICA 30X12X10 CM</t>
  </si>
  <si>
    <t>CERRAMIENTO PERIMETRAL MALLAS: FABRICADA EN VARILLAS ELECTROSOLDADAS</t>
  </si>
  <si>
    <t>PRELIMINARES</t>
  </si>
  <si>
    <t>22.1.1</t>
  </si>
  <si>
    <t>LOCALIZACION-REPLANTEO CERRAMIENTO-VARIO</t>
  </si>
  <si>
    <t>MOVIMIENTOS DE TIERRRA</t>
  </si>
  <si>
    <t>22.2.1</t>
  </si>
  <si>
    <t>22.2.2</t>
  </si>
  <si>
    <t>CIMENTACION Y ESTRUCTURA</t>
  </si>
  <si>
    <t>22.3.1</t>
  </si>
  <si>
    <t>22.3.2</t>
  </si>
  <si>
    <t>VIGA CIMIENTO ENLACE H=20-40 CMS</t>
  </si>
  <si>
    <t>22.3.3</t>
  </si>
  <si>
    <t>22.3.4</t>
  </si>
  <si>
    <t>PILOTE CONCRETO REFORZADO 3000 PSI</t>
  </si>
  <si>
    <t>22.3.5</t>
  </si>
  <si>
    <t>22.3.6</t>
  </si>
  <si>
    <t>ZAPATA CONCRETO 3000 PSI INC. FORMALETA</t>
  </si>
  <si>
    <t>22.3.7</t>
  </si>
  <si>
    <t>MALLA</t>
  </si>
  <si>
    <t>22.4.1</t>
  </si>
  <si>
    <t>SUMINISTRO E INSTALACIÓN DE POSTES: TUBERÍA GALVANIZADA CUADRADA DE 6X6 CMS RECUBIERTOS CON POLIÉSTER TERMOENDURECIDO. LARGO 2,5 MTS</t>
  </si>
  <si>
    <t>22.4.2</t>
  </si>
  <si>
    <t>SUMINISTRO E INSTALACIÓN DE MALLAS : FABRICADAS EN VARILLAS ELECTROSOLDADAS DE DIÁMETRO 5 MMS</t>
  </si>
  <si>
    <t>22.4.3</t>
  </si>
  <si>
    <t>PUERTAS EN SISTEMA MODULAR</t>
  </si>
  <si>
    <t>TRIBUNA OCCIDENTAL</t>
  </si>
  <si>
    <t>LOCALIZACION-REPLANTEO OBRA ARQUITECTON.</t>
  </si>
  <si>
    <t>DEMOL.MURO  CONCRETO E=30CM</t>
  </si>
  <si>
    <t>DEMOL.VIGA CONCRETO &lt;=25C-35CM</t>
  </si>
  <si>
    <t>DEMOL.COLUMNA CONCRETO AMARRE</t>
  </si>
  <si>
    <t>DEMOL.ALFAGIA CONCRETO-LADRILLO-PIEDRA-X</t>
  </si>
  <si>
    <t>DEMOL.CIMIENTO CONCRETO (CR)</t>
  </si>
  <si>
    <t>DESCAPOTE MAQUINA</t>
  </si>
  <si>
    <t>CORTE ARBOL MAS RETIRO(INCL.RAICES)H&gt;3.0</t>
  </si>
  <si>
    <t>GEOTEXTIL NO TEJIDO</t>
  </si>
  <si>
    <t>ACARREO  MATERIAL PETREO. VOL.COMPCT</t>
  </si>
  <si>
    <t>M3/KM</t>
  </si>
  <si>
    <t>ACEROS ESPECIALES (ESTRUCTURA METALICA BARANDAS CERRAMIENTOS CUBIERTA)</t>
  </si>
  <si>
    <t>SUMINISTRO E INSTALACION DE VIGA W 18 X 35</t>
  </si>
  <si>
    <t>SUMINISTRO E INSTALACION DE PERFIL TB16</t>
  </si>
  <si>
    <t>SUMINISTRO E INSTALACION DE PERFIL TB 8X8mm</t>
  </si>
  <si>
    <t>SUMINISTRO E INSTALACION DE PERFIL TB 6"</t>
  </si>
  <si>
    <t>SUMINISTRO E INSTALACION DE TUBERIA 10SCH40</t>
  </si>
  <si>
    <t>SUMINISTRO E INSTALACION DE TUBERIA 10SCH80</t>
  </si>
  <si>
    <t>SUMINISTRO E INSTALACION DE MEMBRANA</t>
  </si>
  <si>
    <t>ESTRUCTURA EN CONCRETO, CIMENTACION, LOSA, COLUMNAS VIGAS ESCALERAS Y OBRAS ADICIONALES</t>
  </si>
  <si>
    <t>CAISSON D=1.4 H=0-15M, SEGÚN ESPECIFICACIONES TÉCNICAS</t>
  </si>
  <si>
    <t>CAISSON D=2.0 H=0-15M, SEGÚN ESPECIFICACIONES TÉCNICAS</t>
  </si>
  <si>
    <t>ZAPATA CONCRETO 4000  PSI INC. FORMALETA</t>
  </si>
  <si>
    <t>COLUMNA CONCRETO 4000  PSI (PRINCIPALES)</t>
  </si>
  <si>
    <t>COLUMNA CONCRETO 4000  PSI (PRINCIPALES PRIMER NIVEL)</t>
  </si>
  <si>
    <t>CONCRETO CLASE C (F´C = 28 MPA) PARA VIGAS GRADERIAS</t>
  </si>
  <si>
    <t>6.10</t>
  </si>
  <si>
    <t>BOMBEO CONCRETO A MAQUINA</t>
  </si>
  <si>
    <t>CONCRETO CLASE C (F´C = 28 MPA) PARA LOSAS GRADERIAS</t>
  </si>
  <si>
    <t>MALLA ELECTROSOLDADA</t>
  </si>
  <si>
    <t>MURO BLOQUE CONCRETO 19x19x39CM</t>
  </si>
  <si>
    <t>CONCRETO 4000  PSI PARA CONSTRUCCIÓN DE ESCALERAS</t>
  </si>
  <si>
    <t>CONTRAPISO REFORZADO E=20CM 3.000Psi</t>
  </si>
  <si>
    <t>BLOQUE VIGA A= 12 CM</t>
  </si>
  <si>
    <t>6.20</t>
  </si>
  <si>
    <t>MEZCLA GROUTING  1:2:3  3100  PSI -22,0  MPA</t>
  </si>
  <si>
    <t>ESCALERILLA HIERRO  GRAFILADO 1/4"</t>
  </si>
  <si>
    <t>PANTALLA EN CONCRETO 3100 PSI E=10-30CMS</t>
  </si>
  <si>
    <t>PEDESTAL CONCRETO 3100 PSI 21.0 MPA</t>
  </si>
  <si>
    <t>6.30</t>
  </si>
  <si>
    <t>CARPINTERIA METALICA</t>
  </si>
  <si>
    <t>CORTASOL PARA FACHADA EKOWOOD H145 WPC TEKA 5CM X 0.145M X 5.60M</t>
  </si>
  <si>
    <t>BARANDA-PASAM.LAM.GALV 2,1/2x1,1/2x1,1/2</t>
  </si>
  <si>
    <t>PASAMANOS-PARED TUBO GALV. 2" C/SOP.</t>
  </si>
  <si>
    <t xml:space="preserve">BARANDA-PASAM.EN LAM. + TUBO GALV 2,1/2X1,1/2X1,1/2 </t>
  </si>
  <si>
    <t>PUERTA METÀLICA DE 75CM A 90 CM</t>
  </si>
  <si>
    <t>PUERTA METÀLICA DE 1 M A 1,30M</t>
  </si>
  <si>
    <t>VIDRIO TEMPLADO INCOLORO  8 MM + MARCOS Y ACCESORIOS</t>
  </si>
  <si>
    <t xml:space="preserve">FACHADA EN TEJA DECK </t>
  </si>
  <si>
    <t>7.09</t>
  </si>
  <si>
    <t>ESTRUCTURA METÁLICA DE SOPORTE (LONA Y FACHADA)</t>
  </si>
  <si>
    <t>7.10</t>
  </si>
  <si>
    <t>NAVE REJA TUBULAR 1,1/2x1,1/2 CAL.20</t>
  </si>
  <si>
    <t>BAÑOS EN CAMERINO</t>
  </si>
  <si>
    <t>ENCHAPE CERAMICA 20X20 -1 CALIDAD</t>
  </si>
  <si>
    <t>REPELLO MEDIA CANA</t>
  </si>
  <si>
    <t>TAZA SANITARIA + VALV.FLUXOMETRO</t>
  </si>
  <si>
    <t>ORINAL MEDIANO PARA FLUXOMETRO</t>
  </si>
  <si>
    <t>GRIFO ORINAL PUSH PARED 1/2 PULG + RACOR</t>
  </si>
  <si>
    <t>SANITARIO LINEA MEDIA DS</t>
  </si>
  <si>
    <t>SANITARIO INFANTIL</t>
  </si>
  <si>
    <t>INCRUST.CERAMICA PAPELERA</t>
  </si>
  <si>
    <t>INCRUST.ACRILICA JABONERA PEQUENA</t>
  </si>
  <si>
    <t>LAVAMANOS LINEAL DE 0.50X3.36X0.20 CMS</t>
  </si>
  <si>
    <t>LAVAMANOS COLGAR PEDESTAL LINEA MEDIA</t>
  </si>
  <si>
    <t>GRIFO LAVAMANOS PUSH PARED - ANTIVANDAL</t>
  </si>
  <si>
    <t>ESPEJO CLARO DE 4 MM</t>
  </si>
  <si>
    <t>DIV.BANO A.INOX TABIQUE 1.17-1.37-H=1.60</t>
  </si>
  <si>
    <t>DIV.BANO A.INOX PARAL EXTREMO 36-46CM</t>
  </si>
  <si>
    <t>DIV.BANO A.INOX NAVE 57CM H=1.60M</t>
  </si>
  <si>
    <t>DIVISION DE ORINAL COLGADA A PARED</t>
  </si>
  <si>
    <t>MEZCLADOR DUCHA 8 PULG (MED)</t>
  </si>
  <si>
    <t>REJILLA SOSCO 3X2" ALUMINIO</t>
  </si>
  <si>
    <t>VIDRIO TEMPLADO INCOLORO 8 MM</t>
  </si>
  <si>
    <t>ALLANADO MECANICO ESMALTADO GRIS-NEGRO</t>
  </si>
  <si>
    <t>ESTUCO PLASTICO MURO [PASTA]</t>
  </si>
  <si>
    <t>VINILO MURO TIPO 1 [3M]</t>
  </si>
  <si>
    <t>BAÑOS ALTILLO</t>
  </si>
  <si>
    <t>INCRUST.CERAMICA JABONERA PEQUENA</t>
  </si>
  <si>
    <t xml:space="preserve">LAVAMANOS LINEAL 0,50X4,50X0,20CM </t>
  </si>
  <si>
    <t>DIV.BANO A.INOX ORINAL 96X46CM</t>
  </si>
  <si>
    <t>BARRA DE SEGURIDAD PLEGABLE CORONA</t>
  </si>
  <si>
    <t>MURO 1-BOARD 10MM 1-BOARD 10MM</t>
  </si>
  <si>
    <t>VIDRIO TEMPLADO  8MM</t>
  </si>
  <si>
    <t xml:space="preserve">MUEBLES MADERA </t>
  </si>
  <si>
    <t>ESTRUC.MURO BOARD [CANAL-PARAL]140MM C20</t>
  </si>
  <si>
    <t>C.F.PANEL YESO 12.7MM S.JUNTA+VINILO RH</t>
  </si>
  <si>
    <t>OBRAS EXTERIORES</t>
  </si>
  <si>
    <t>RELLENO ROCA MUERTA COMPAC-CILINDRO</t>
  </si>
  <si>
    <t xml:space="preserve">SARDINEL EN CONCRETO 15X15 MAS HIERRO
</t>
  </si>
  <si>
    <t xml:space="preserve">PIGMENTO CONCRETO COLOR </t>
  </si>
  <si>
    <t>ANDEN EN CONCRETO 10 CM 3000PSI</t>
  </si>
  <si>
    <t>PANTALLA CONCRETO MATERA E=15 H=45- 55CM</t>
  </si>
  <si>
    <t xml:space="preserve">TIERRA NEGRA PARA NIVELACION
</t>
  </si>
  <si>
    <t>PRADO TRENZA</t>
  </si>
  <si>
    <t>LOSETA TACTIL</t>
  </si>
  <si>
    <t>LINEA DEMARCACION ACRILICA A=10CM</t>
  </si>
  <si>
    <t>CORDON CONCRETO 3100 PSI (10X20-25CM)</t>
  </si>
  <si>
    <t>INSTALACIONES HIDRAULICAS</t>
  </si>
  <si>
    <t>RED DE AGUA POTABLE</t>
  </si>
  <si>
    <t>11.1.1</t>
  </si>
  <si>
    <t>TUB.PVC UM 3 RDE 21</t>
  </si>
  <si>
    <t>11.1.2</t>
  </si>
  <si>
    <t>TUB.PVC UM 2 RDE 21</t>
  </si>
  <si>
    <t>11.1.3</t>
  </si>
  <si>
    <t>TUBERIA PVC 1,1/2"</t>
  </si>
  <si>
    <t>11.1.4</t>
  </si>
  <si>
    <t>TUBERIA PVC 1,1/4"</t>
  </si>
  <si>
    <t>11.1.5</t>
  </si>
  <si>
    <t>TUBERIA PVC 1 RDE 21 - 200 PSI</t>
  </si>
  <si>
    <t>11.1.6</t>
  </si>
  <si>
    <t>TUBERIA PVC ,3/4"</t>
  </si>
  <si>
    <t>11.1.7</t>
  </si>
  <si>
    <t>TUBERIA PVC ,1/2"</t>
  </si>
  <si>
    <t>11.1.8</t>
  </si>
  <si>
    <t>PUNTO AGUA FRIA ,1/2"</t>
  </si>
  <si>
    <t>PTO</t>
  </si>
  <si>
    <t>11.1.9</t>
  </si>
  <si>
    <t>VALVULA CIERRE METALICO 2"</t>
  </si>
  <si>
    <t>11.1.10</t>
  </si>
  <si>
    <t>VALVULA CIERRE METALICO 3"</t>
  </si>
  <si>
    <t>11.1.11</t>
  </si>
  <si>
    <t>VALVULA CORTINA .1/2 -250PSI RED WHITE</t>
  </si>
  <si>
    <t>11.1.12</t>
  </si>
  <si>
    <t>VALVULA CORTINA .3/4 -250PSI RED WHITE</t>
  </si>
  <si>
    <t>11.1.13</t>
  </si>
  <si>
    <t>VALV REGISTRO GLOBO BRONCE D=1,1/2"</t>
  </si>
  <si>
    <t>11.1.14</t>
  </si>
  <si>
    <t>ANCLAJE-SOPORTE TUBERIA ANG. 1.1/2"X1/8"</t>
  </si>
  <si>
    <t>11.1.15</t>
  </si>
  <si>
    <t>MEDIDOR DE AGUA 1"</t>
  </si>
  <si>
    <t>11.1.16</t>
  </si>
  <si>
    <t>DOMICILIARIA EN PF+UAD 6"X1"</t>
  </si>
  <si>
    <t>11.1.17</t>
  </si>
  <si>
    <t>11.1.18</t>
  </si>
  <si>
    <t>11.1.19</t>
  </si>
  <si>
    <t>EQUIPO AGUA POTABLE</t>
  </si>
  <si>
    <t>11.2.1</t>
  </si>
  <si>
    <t>EQUIPO DE BOMBEO DE 5 HP Y 92 GPM CON TANQUE HIDRONEUMATICO 1000 LITROS</t>
  </si>
  <si>
    <t>11.2.2</t>
  </si>
  <si>
    <t>TANQUE SUPERFICIAL EN FIBRA DE VIDRIO DE ALMACENAMIENTO AGUA POTABLE VOL. 10 M3</t>
  </si>
  <si>
    <t>PLANTA DE TRATAMIENTO PARA SISTEMA DE RIEGO</t>
  </si>
  <si>
    <t>11.3.1</t>
  </si>
  <si>
    <t>RED DE AGUA REÚSO</t>
  </si>
  <si>
    <t>11.4.1</t>
  </si>
  <si>
    <t>11.4.2</t>
  </si>
  <si>
    <t>11.4.3</t>
  </si>
  <si>
    <t>11.4.4</t>
  </si>
  <si>
    <t>11.4.5</t>
  </si>
  <si>
    <t>11.4.6</t>
  </si>
  <si>
    <t>11.4.7</t>
  </si>
  <si>
    <t>11.4.8</t>
  </si>
  <si>
    <t>11.4.9</t>
  </si>
  <si>
    <t>11.4.10</t>
  </si>
  <si>
    <t>11.4.11</t>
  </si>
  <si>
    <t>11.4.12</t>
  </si>
  <si>
    <t>11.4.13</t>
  </si>
  <si>
    <t>VALV REGISTRO GLOBO BRONCE D=1,1/4"</t>
  </si>
  <si>
    <t>11.4.14</t>
  </si>
  <si>
    <t>11.4.15</t>
  </si>
  <si>
    <t>11.4.16</t>
  </si>
  <si>
    <t>11.4.17</t>
  </si>
  <si>
    <t>11.4.18</t>
  </si>
  <si>
    <t>11.4.19</t>
  </si>
  <si>
    <t>PUNTO AGUA FRIA ,1,1/4"</t>
  </si>
  <si>
    <t>11.5.1</t>
  </si>
  <si>
    <t>EQUIPO DE BOMBEO DE 6.5 HP Y 165 GPM CON TANQUE HIDRONEUMATICO 4300 LITROS</t>
  </si>
  <si>
    <t>11.5.2</t>
  </si>
  <si>
    <t>TANQUE DE ALMACENAMIENTO AGUA POTABLE 10 M3</t>
  </si>
  <si>
    <t>INSTALACIONES SANITARIAS</t>
  </si>
  <si>
    <t>TUB.PVC 2 SANI.</t>
  </si>
  <si>
    <t>TUB.PVC 3 SANI.</t>
  </si>
  <si>
    <t>TUB.PVC 4 SANI.</t>
  </si>
  <si>
    <t>TUB.PVC 6 SANI.</t>
  </si>
  <si>
    <t>SIFON SANITARIO PVC 2"</t>
  </si>
  <si>
    <t>SIFON SANITARIO PVC 3"</t>
  </si>
  <si>
    <t>ABRAZADERA GALVANIZADA 2"</t>
  </si>
  <si>
    <t>CAMARA INSPECCION TIPO B H=1.50-2.00 MTS</t>
  </si>
  <si>
    <t>PUNTO SANITARIO PVC 4"</t>
  </si>
  <si>
    <t>PUNTO SANITARIO PVC 2</t>
  </si>
  <si>
    <t>PUNTO SANITARIO PVC 3</t>
  </si>
  <si>
    <t>SILLA YEE RIB LOC 3" X 3"</t>
  </si>
  <si>
    <t>SILLA YEE RIB LOC 3" X 4"</t>
  </si>
  <si>
    <t>SILLA YEE RIB LOC 4" X 4"</t>
  </si>
  <si>
    <t>SILLA YEE RIB LOC 3" X 2"</t>
  </si>
  <si>
    <t>SILLA YEE RIB LOC 4" X 2"</t>
  </si>
  <si>
    <t>SILLA YEE RIB LOC 2" X 2"</t>
  </si>
  <si>
    <t>PUNTO SANITARIO PVC 1,1/2 [V]</t>
  </si>
  <si>
    <t>TUBERIA PVC 2 VENTILACION(LOSA)</t>
  </si>
  <si>
    <t>CODO SANITARIO PVC 45 CC-2"</t>
  </si>
  <si>
    <t>CODO SANITARIO PVC 45 CC-3"</t>
  </si>
  <si>
    <t>CODO SANITARIO PVC 45 CC-4"</t>
  </si>
  <si>
    <t>CODO SANITARIO PVC 45 CC-6"</t>
  </si>
  <si>
    <t>LIMPIEZA ALCANTARILLAS D&gt;=18"</t>
  </si>
  <si>
    <t>RECONSTRUCCION LOSA SUPE-TAPA CAMARA</t>
  </si>
  <si>
    <t>RED CONTRA INCENDIO</t>
  </si>
  <si>
    <t>Suministro  Tuberia PE para red contraincendio certificada con sello FM aprovals    RDE11  case 200 DN 110mm</t>
  </si>
  <si>
    <t>Suministro CODO  PE para red contraincendio certificada con sello FM aprovals    RDE11  case 200 DN45°X110mm</t>
  </si>
  <si>
    <t>Suministro CODO  PE para red contraincendio certificada con sello FM aprovals    RDE11  case 200 DN 90°X110mm</t>
  </si>
  <si>
    <t>Suministro tee  PE  RDE11  110mm</t>
  </si>
  <si>
    <t>Suministro  Brida HD DN 4"</t>
  </si>
  <si>
    <t>Suministro  porta flanche HD DN 4"</t>
  </si>
  <si>
    <t>Suministro e instalacion UNIONES ELECTRO X 4"</t>
  </si>
  <si>
    <t>Suministro e instalacion tuberia Acero al Carbon 4" SCH 10, incluye accesorios ranurados,andamios, ranura tuberia.</t>
  </si>
  <si>
    <t>Suministro e instalacion tuberia Acero al Carbon 3" SCH 10, incluye accesorios ranurados,andamios, ranura tuberia.</t>
  </si>
  <si>
    <t>Suministro e instalacion tuberia Acero al Carbon 2" SCH 10, incluye accesorios ranurados,andamios, ranura tuberia.</t>
  </si>
  <si>
    <t>Suministro e instalacion tuberia Acero al Carbon 1 1/2" SCH 10, incluye accesorios ranurados,andamios, ranura tuberia.</t>
  </si>
  <si>
    <t>Suministro e instalacion tuberia Acero al Carbon 1 1/4" SCH 10, incluye accesorios ranurados,andamios, ranura tuberia.</t>
  </si>
  <si>
    <t>Suministro e instalacion tuberia Acero al Carbon 1" SCH 40, incluye accesorios roscados,andamios, ranura tuberia.</t>
  </si>
  <si>
    <t>Pintura tuberia incluye esmalte rojo,anticorrosivo,mano de obra</t>
  </si>
  <si>
    <t>Punto rociador</t>
  </si>
  <si>
    <t>Punto salida bomberos</t>
  </si>
  <si>
    <t>Suministro e Instalacion Oulet  o tee mecanica incluye perforaciones e instalacion oulet</t>
  </si>
  <si>
    <t>EXTINTOR CO2-10 LB</t>
  </si>
  <si>
    <t>13.20</t>
  </si>
  <si>
    <t>EXTINTOR ABC-10 LB</t>
  </si>
  <si>
    <t>SPRINKLER ROSCADO TIPO K D=1/2" MOD.UNIV</t>
  </si>
  <si>
    <t>SIAMESA 4x2,1/2x2,1/2</t>
  </si>
  <si>
    <t>VALV CHEQUE CORTINA HIERRO D= 4"</t>
  </si>
  <si>
    <t>GABINETE INCENDIO CLASE II</t>
  </si>
  <si>
    <t xml:space="preserve">Puesto de control 3" </t>
  </si>
  <si>
    <t>VALVULA ALIVIO 1"</t>
  </si>
  <si>
    <t xml:space="preserve">VALVULA VENTOSA 1/2" </t>
  </si>
  <si>
    <t>COLLARIN CORTAFUEGO O INTUMESCENTE</t>
  </si>
  <si>
    <t>ANCLAJE - SOPORTE TUBERIA 1,1/2"x1/8"</t>
  </si>
  <si>
    <t>SOPORTE ANTISISMICO LONGITUDINAL 2"</t>
  </si>
  <si>
    <t>SOPORTE ANTISISMICO LATERAL  2"</t>
  </si>
  <si>
    <t>SOPORTE ANTISISMICO LONGITUDINAL 3"</t>
  </si>
  <si>
    <t>SOPORTE ANTISISMICO LATERAL  3"</t>
  </si>
  <si>
    <t>SOPORTE ANTISISMICO LONGITUDINAL 4"</t>
  </si>
  <si>
    <t>SOPORTE ANTISISMICO LATERAL 4"</t>
  </si>
  <si>
    <t>SOPORTE ANTISISMICO CUATRO VIAS 4"</t>
  </si>
  <si>
    <t>EQUIPO BOMBEO CONTRA INCENDIO</t>
  </si>
  <si>
    <t>SUMINISTRO DE EQUIPO DE BOMBEO CONTRAINCENDIO BOMBA CENTRIFUGA END SUCTION COMPUESTO POR BOMBA PRINCIPAL DIESELL DE 250GPM @114 PSIG, BOMBA JOCKEY 6 GPM 124 PSIG Y TABLEROS DE CONTROL MONTAJE DE EQUIPO DE BOMBEO CONTRAINCENDIO SUCCION FINAL COMPUESTO POR BOMBA PRINCIPAL DE 250GPM @114 PSIG, BOMBA JOCKEY 6 GPM 124 PSIG Y TABLEROS DE CONTROL</t>
  </si>
  <si>
    <t>TANQUE DE ALMACENAMIENTO SUPERFICIAL EN FIBRA DE VIDRIO CONTRA INCENDIO NORMA NFPA 22 VOL. 30 M3</t>
  </si>
  <si>
    <t>DESFOGUE HUMOS BOMBA DIESEL</t>
  </si>
  <si>
    <t>SISTEMA DE DETECCION Y ALARMA</t>
  </si>
  <si>
    <t>Suministro e instalación de salida para sensor de humo direccionable, Incluye tubería metálica EMT de 3/4", acesorio en EMT, cable FPLR 2x16, caja Rawelt Exagonal, base para sensoron.</t>
  </si>
  <si>
    <t>Suministro e instalación de salida para sensor de calor de aumento de temperatura direccionable, Incluye tubería metálica EMT de 3/4", acesorio en EMT, cable FPLR 2x16, caja Rawelt Exagonal, base para sensor.</t>
  </si>
  <si>
    <t>Suministro e instalación de salida para estación manual de alarma direccionable, Incluye tubería metálica EMT de 3/4", acesorio en EMT, cable FPLR 2x16, caja Rawelt 2"x4".</t>
  </si>
  <si>
    <t>Suministro e instalación de salida para salida audio visual direccionable, Incluye tubería metálica EMT de 3/4", acesorio en EMT, cable FPLR 2x16, caja Rawelt 2"x4".</t>
  </si>
  <si>
    <t>Suministro e instalación de salida para módulo de aislamiento direccionable, Incluye tubería metálica EMT de 3/4", acesorio en EMT, cable FPLR 2x16, caja Rawelt 2"x4".</t>
  </si>
  <si>
    <t>Suministro, instalación, configuración, puesta en funcionamiento y pruebas de un panel de control de incendios direccionable, Incluye tubería metálica EMT de 3/4", acesorio en EMT, cable FPLR 2x16, baterías de 12V    20A</t>
  </si>
  <si>
    <t>Suministro e instalación de salida para módulo de SENSOR DE FLUJO, Incluye Sensor de flujo Incluye tubería metálica EMT de 3/4" Y PVC DE 3/4, acesorio en EMT, ACCESORIOS PVC, cable FPLR 2x16, caja Rawelt 4"x4".</t>
  </si>
  <si>
    <t>Suministro e instalación de salida para módulo de salida a RELE para control de Ascensor, Incluye tubería metálica EMT de 3/4", acesorio en EMT, cable FPLR 2x16, caja Rawelt 4"x4".</t>
  </si>
  <si>
    <t>Suministro e instalación de salida para módulo de monitoreo de valvula supervizada, Incluye tubería metálica EMT de 3/4", acesorio en EMT, cable FPLR 2x16, caja Rawelt 4"x4".</t>
  </si>
  <si>
    <t>TRIBUNA ORIENTAL</t>
  </si>
  <si>
    <t>18.1.1</t>
  </si>
  <si>
    <t>18.1.2</t>
  </si>
  <si>
    <t>DEMOL.EDIFICACION EXISTENTE</t>
  </si>
  <si>
    <t>18.1.3</t>
  </si>
  <si>
    <t>DESM.ESTRUCTURA METALICA</t>
  </si>
  <si>
    <t>18.1.4</t>
  </si>
  <si>
    <t>DEMOL.ANDEN-SARDINEL</t>
  </si>
  <si>
    <t>18.2.1</t>
  </si>
  <si>
    <t>TRIBUNA SUR</t>
  </si>
  <si>
    <t>19.1.1</t>
  </si>
  <si>
    <t>DEMOL.MURO CONCRETO E=30CM</t>
  </si>
  <si>
    <t>19.1.2</t>
  </si>
  <si>
    <t>19.2.1</t>
  </si>
  <si>
    <t>19.2.2</t>
  </si>
  <si>
    <t>19.3.1</t>
  </si>
  <si>
    <t>TRIBUNA NORTE</t>
  </si>
  <si>
    <t>20.1.1</t>
  </si>
  <si>
    <t>20.1.2</t>
  </si>
  <si>
    <t>20.1.3</t>
  </si>
  <si>
    <t>20.2.1</t>
  </si>
  <si>
    <t>20.2.2</t>
  </si>
  <si>
    <t>20.3.1</t>
  </si>
  <si>
    <t>RESTAURANTE</t>
  </si>
  <si>
    <t>21.1.1</t>
  </si>
  <si>
    <t>21.2.1</t>
  </si>
  <si>
    <t>TANQUE PARA CONTROL DE VOLUMEN</t>
  </si>
  <si>
    <t>23.2.1</t>
  </si>
  <si>
    <t>23.2.2</t>
  </si>
  <si>
    <t>23.2.3</t>
  </si>
  <si>
    <t>PILOTE CONCRETO REFORZADO</t>
  </si>
  <si>
    <t>23.2.4</t>
  </si>
  <si>
    <t>23.2.5</t>
  </si>
  <si>
    <t>LOSA FONDO TANQUE ENTERRADO 4000PSI-28M</t>
  </si>
  <si>
    <t>23.2.6</t>
  </si>
  <si>
    <t>23.2.7</t>
  </si>
  <si>
    <t>MURO CONCRETO TANQUE SUBTERRANEO 4000PSI</t>
  </si>
  <si>
    <t>23.2.8</t>
  </si>
  <si>
    <t xml:space="preserve">CERRAMIENTO PARA TANQUE </t>
  </si>
  <si>
    <t>COLUMNA CONCRETO 3000 PSI</t>
  </si>
  <si>
    <t>ESTRUCTURA METALICA SOPORTE</t>
  </si>
  <si>
    <t>MURO LAD.SOGA LIMPIO 1C</t>
  </si>
  <si>
    <t>TEJA AJOVER ONDULADA SUPER COLOR .35MM</t>
  </si>
  <si>
    <t>VALOR COSTOS DIRECTOS OBRA CIVIL</t>
  </si>
  <si>
    <t>VALOR COSTOS DIRECTOS SUMINISTRO</t>
  </si>
  <si>
    <t>COSTOS INDIRECTOS OBRA CIVIL</t>
  </si>
  <si>
    <t>ADMINISTRACION</t>
  </si>
  <si>
    <t>IMPREVISTOS</t>
  </si>
  <si>
    <t>UTILIDAD</t>
  </si>
  <si>
    <t>TOTAL AIU</t>
  </si>
  <si>
    <t>IVA SOBRE LA UTILIDAD</t>
  </si>
  <si>
    <t>VALOR TOTAL PRESUPUESTO DE OBRA CIVIL</t>
  </si>
  <si>
    <t>COSTOS INDIRECTOS SUMINISTRO</t>
  </si>
  <si>
    <t>VALOR TOTAL PRESUPUESTO DE SUMINISTRO</t>
  </si>
  <si>
    <t>COSTO TOTAL      OBRA CIVIL</t>
  </si>
  <si>
    <t>COSTO TOTAL   SUMINISTRO</t>
  </si>
  <si>
    <t>COSTOS DIRECTO (A)</t>
  </si>
  <si>
    <t>COSTOS INDIRECTOS (B)</t>
  </si>
  <si>
    <t>$</t>
  </si>
  <si>
    <t>VALOR TOTAL OFERTA (A + B)</t>
  </si>
  <si>
    <t>VR. PARCIAL</t>
  </si>
  <si>
    <t>FONDO PARA EL DESARROLLO INTEGRAL DEL DISTRITO ESPECIAL DE BUENAVENTURA - FIDUPREVISORA S.A. - UNIDAD NACIONAL PARA LA GESTIÓN DEL RIESGO DE DESASTRES – UNGRD</t>
  </si>
  <si>
    <t>OBJETO: “CONTRATAR LA CONSTRUCCIÓN Y ADECUACIÓN DEL ESTADIO MARINO KLINGER (FASE I) EN EL DISTRITO ESPECIAL, INDUSTRIAL, PORTUARIO, BIODIVERSO Y ECOTURÍSTICO DE BUENAVENTURA."</t>
  </si>
  <si>
    <t>FORMATO N° 15   -   OFERTA ECONOMICA</t>
  </si>
  <si>
    <t>FIRMA DEL REPRESENTANTE LEGAL</t>
  </si>
  <si>
    <t>NOMBRE DEL PROPONENTE:</t>
  </si>
  <si>
    <t>TELEFONO:</t>
  </si>
  <si>
    <t>CORREO ELECTRONICO:</t>
  </si>
  <si>
    <t>VALOR DE LA OFERTA EN LETRAS:</t>
  </si>
  <si>
    <t>CONVOCATORIA ABIERTA No. FONBUE-O-001-2022</t>
  </si>
  <si>
    <t>UTILIDAD (INCLUIDO IVA)</t>
  </si>
  <si>
    <t>IVA SOBRE UTILIDAD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</si>
</sst>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 * #,##0_ ;_ * \-#,##0_ ;_ * &quot;-&quot;??_ ;_ @_ "/>
    <numFmt numFmtId="167" formatCode="#,##0_ ;\-#,##0\ "/>
    <numFmt numFmtId="168" formatCode="0.0"/>
  </numFmts>
  <fonts count="6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2"/>
      <name val="Arial"/>
      <family val="2"/>
    </font>
    <font>
      <b/>
      <sz val="9"/>
      <color indexed="63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12"/>
      <name val="Arial"/>
      <family val="2"/>
    </font>
    <font>
      <u val="single"/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i/>
      <sz val="10"/>
      <color indexed="2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9"/>
      <color theme="3" tint="-0.24997000396251678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8"/>
      <color rgb="FF00000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rgb="FFD8ECBC"/>
        </stop>
      </gradientFill>
    </fill>
    <fill>
      <gradientFill degree="90">
        <stop position="0">
          <color theme="0"/>
        </stop>
        <stop position="1">
          <color rgb="FFD8ECBC"/>
        </stop>
      </gradientFill>
    </fill>
    <fill>
      <patternFill patternType="solid">
        <fgColor theme="2" tint="-0.0999699980020523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FFFDFB"/>
        <bgColor indexed="64"/>
      </patternFill>
    </fill>
    <fill>
      <patternFill patternType="solid">
        <fgColor rgb="FFE0E0E0"/>
        <bgColor indexed="64"/>
      </patternFill>
    </fill>
    <fill>
      <gradientFill degree="90">
        <stop position="0">
          <color theme="0"/>
        </stop>
        <stop position="1">
          <color rgb="FFD8ECBC"/>
        </stop>
      </gradientFill>
    </fill>
    <fill>
      <gradientFill degree="90">
        <stop position="0">
          <color theme="0"/>
        </stop>
        <stop position="1">
          <color rgb="FFD8ECBC"/>
        </stop>
      </gradientFill>
    </fill>
    <fill>
      <gradientFill degree="90">
        <stop position="0">
          <color theme="0"/>
        </stop>
        <stop position="1">
          <color rgb="FFD8ECBC"/>
        </stop>
      </gradientFill>
    </fill>
    <fill>
      <gradientFill degree="90">
        <stop position="0">
          <color theme="0"/>
        </stop>
        <stop position="1">
          <color rgb="FFD8ECBC"/>
        </stop>
      </gradientFill>
    </fill>
    <fill>
      <gradientFill degree="90">
        <stop position="0">
          <color theme="0"/>
        </stop>
        <stop position="1">
          <color rgb="FFD8ECBC"/>
        </stop>
      </gradientFill>
    </fill>
    <fill>
      <gradientFill degree="90">
        <stop position="0">
          <color theme="0"/>
        </stop>
        <stop position="1">
          <color rgb="FFD8ECBC"/>
        </stop>
      </gradientFill>
    </fill>
    <fill>
      <gradientFill degree="90">
        <stop position="0">
          <color theme="0"/>
        </stop>
        <stop position="1">
          <color rgb="FFD8ECBC"/>
        </stop>
      </gradient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ck">
        <color indexed="12"/>
      </left>
      <right style="thick">
        <color indexed="10"/>
      </right>
      <top/>
      <bottom/>
    </border>
    <border>
      <left style="thick">
        <color indexed="10"/>
      </left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ck">
        <color indexed="10"/>
      </right>
      <top/>
      <bottom/>
    </border>
    <border>
      <left/>
      <right style="hair"/>
      <top/>
      <bottom style="hair"/>
    </border>
    <border>
      <left style="hair"/>
      <right style="medium"/>
      <top style="hair"/>
      <bottom style="hair"/>
    </border>
    <border>
      <left style="medium">
        <color rgb="FF0066FF"/>
      </left>
      <right style="thick">
        <color rgb="FFC00000"/>
      </right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56" fillId="33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57" fillId="33" borderId="10" xfId="46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49" fontId="0" fillId="34" borderId="11" xfId="0" applyNumberFormat="1" applyFill="1" applyBorder="1" applyAlignment="1">
      <alignment horizontal="center" vertical="top" wrapText="1"/>
    </xf>
    <xf numFmtId="0" fontId="12" fillId="0" borderId="12" xfId="0" applyFont="1" applyBorder="1" applyAlignment="1" applyProtection="1">
      <alignment horizontal="center" vertical="top" wrapText="1"/>
      <protection hidden="1" locked="0"/>
    </xf>
    <xf numFmtId="0" fontId="14" fillId="0" borderId="13" xfId="0" applyFont="1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right" vertical="top" wrapText="1"/>
      <protection hidden="1"/>
    </xf>
    <xf numFmtId="4" fontId="0" fillId="0" borderId="13" xfId="48" applyNumberFormat="1" applyFont="1" applyBorder="1" applyAlignment="1" applyProtection="1">
      <alignment horizontal="right" vertical="top" wrapText="1"/>
      <protection hidden="1"/>
    </xf>
    <xf numFmtId="4" fontId="0" fillId="0" borderId="14" xfId="48" applyNumberFormat="1" applyFont="1" applyBorder="1" applyAlignment="1" applyProtection="1">
      <alignment horizontal="right" vertical="top" wrapText="1"/>
      <protection hidden="1"/>
    </xf>
    <xf numFmtId="166" fontId="0" fillId="0" borderId="15" xfId="48" applyNumberFormat="1" applyFont="1" applyBorder="1" applyAlignment="1" applyProtection="1">
      <alignment horizontal="right" vertical="top" wrapText="1"/>
      <protection hidden="1"/>
    </xf>
    <xf numFmtId="166" fontId="0" fillId="0" borderId="13" xfId="48" applyNumberFormat="1" applyFont="1" applyBorder="1" applyAlignment="1" applyProtection="1">
      <alignment horizontal="right" vertical="top" wrapText="1"/>
      <protection hidden="1"/>
    </xf>
    <xf numFmtId="167" fontId="0" fillId="0" borderId="16" xfId="48" applyNumberFormat="1" applyFont="1" applyBorder="1" applyAlignment="1" applyProtection="1">
      <alignment horizontal="right" vertical="top" wrapText="1"/>
      <protection hidden="1"/>
    </xf>
    <xf numFmtId="167" fontId="0" fillId="0" borderId="17" xfId="48" applyNumberFormat="1" applyFont="1" applyBorder="1" applyAlignment="1" applyProtection="1">
      <alignment horizontal="right" vertical="top" wrapText="1"/>
      <protection hidden="1"/>
    </xf>
    <xf numFmtId="166" fontId="0" fillId="0" borderId="10" xfId="48" applyNumberFormat="1" applyFont="1" applyBorder="1" applyAlignment="1" applyProtection="1">
      <alignment horizontal="right" vertical="top" wrapText="1"/>
      <protection hidden="1"/>
    </xf>
    <xf numFmtId="166" fontId="0" fillId="0" borderId="0" xfId="48" applyNumberFormat="1" applyFont="1" applyAlignment="1" applyProtection="1">
      <alignment horizontal="right" vertical="top"/>
      <protection hidden="1"/>
    </xf>
    <xf numFmtId="3" fontId="0" fillId="0" borderId="18" xfId="48" applyNumberFormat="1" applyFont="1" applyBorder="1" applyAlignment="1" applyProtection="1">
      <alignment horizontal="right" vertical="top"/>
      <protection hidden="1"/>
    </xf>
    <xf numFmtId="3" fontId="0" fillId="0" borderId="19" xfId="48" applyNumberFormat="1" applyFont="1" applyBorder="1" applyAlignment="1" applyProtection="1">
      <alignment horizontal="right" vertical="top"/>
      <protection hidden="1"/>
    </xf>
    <xf numFmtId="3" fontId="0" fillId="0" borderId="20" xfId="48" applyNumberFormat="1" applyFont="1" applyBorder="1" applyAlignment="1" applyProtection="1">
      <alignment horizontal="right" vertical="top"/>
      <protection hidden="1"/>
    </xf>
    <xf numFmtId="3" fontId="11" fillId="0" borderId="21" xfId="48" applyNumberFormat="1" applyFont="1" applyBorder="1" applyAlignment="1" applyProtection="1">
      <alignment horizontal="right" vertical="top"/>
      <protection hidden="1"/>
    </xf>
    <xf numFmtId="43" fontId="8" fillId="0" borderId="0" xfId="48" applyFont="1" applyAlignment="1" applyProtection="1">
      <alignment vertical="top"/>
      <protection hidden="1"/>
    </xf>
    <xf numFmtId="0" fontId="13" fillId="35" borderId="22" xfId="0" applyFont="1" applyFill="1" applyBorder="1" applyAlignment="1" applyProtection="1">
      <alignment/>
      <protection hidden="1"/>
    </xf>
    <xf numFmtId="0" fontId="13" fillId="35" borderId="23" xfId="0" applyFont="1" applyFill="1" applyBorder="1" applyAlignment="1" applyProtection="1">
      <alignment/>
      <protection hidden="1"/>
    </xf>
    <xf numFmtId="0" fontId="13" fillId="35" borderId="24" xfId="0" applyFont="1" applyFill="1" applyBorder="1" applyAlignment="1" applyProtection="1">
      <alignment/>
      <protection hidden="1"/>
    </xf>
    <xf numFmtId="0" fontId="13" fillId="35" borderId="25" xfId="0" applyFont="1" applyFill="1" applyBorder="1" applyAlignment="1" applyProtection="1">
      <alignment/>
      <protection hidden="1"/>
    </xf>
    <xf numFmtId="0" fontId="13" fillId="35" borderId="26" xfId="0" applyFont="1" applyFill="1" applyBorder="1" applyAlignment="1" applyProtection="1">
      <alignment/>
      <protection hidden="1"/>
    </xf>
    <xf numFmtId="2" fontId="0" fillId="0" borderId="11" xfId="0" applyNumberFormat="1" applyBorder="1" applyAlignment="1">
      <alignment/>
    </xf>
    <xf numFmtId="0" fontId="58" fillId="0" borderId="19" xfId="53" applyFont="1" applyBorder="1" applyAlignment="1">
      <alignment vertical="top"/>
      <protection/>
    </xf>
    <xf numFmtId="2" fontId="0" fillId="0" borderId="27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8" xfId="48" applyNumberFormat="1" applyFont="1" applyBorder="1" applyAlignment="1" applyProtection="1">
      <alignment horizontal="right" vertical="top"/>
      <protection hidden="1"/>
    </xf>
    <xf numFmtId="0" fontId="0" fillId="36" borderId="29" xfId="0" applyFill="1" applyBorder="1" applyAlignment="1">
      <alignment/>
    </xf>
    <xf numFmtId="0" fontId="59" fillId="33" borderId="0" xfId="0" applyFont="1" applyFill="1" applyAlignment="1" applyProtection="1" quotePrefix="1">
      <alignment horizontal="center" vertical="center"/>
      <protection hidden="1"/>
    </xf>
    <xf numFmtId="0" fontId="17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/>
      <protection hidden="1"/>
    </xf>
    <xf numFmtId="0" fontId="60" fillId="33" borderId="10" xfId="46" applyFont="1" applyFill="1" applyBorder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0" fontId="60" fillId="33" borderId="30" xfId="46" applyFont="1" applyFill="1" applyBorder="1" applyAlignment="1" applyProtection="1">
      <alignment vertical="top" wrapText="1"/>
      <protection hidden="1"/>
    </xf>
    <xf numFmtId="164" fontId="57" fillId="33" borderId="0" xfId="51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locked="0"/>
    </xf>
    <xf numFmtId="0" fontId="11" fillId="37" borderId="31" xfId="0" applyFont="1" applyFill="1" applyBorder="1" applyAlignment="1" applyProtection="1">
      <alignment horizontal="center" vertical="center"/>
      <protection hidden="1"/>
    </xf>
    <xf numFmtId="164" fontId="11" fillId="38" borderId="31" xfId="51" applyFont="1" applyFill="1" applyBorder="1" applyAlignment="1" applyProtection="1">
      <alignment horizontal="center" vertical="center"/>
      <protection hidden="1"/>
    </xf>
    <xf numFmtId="0" fontId="61" fillId="0" borderId="0" xfId="0" applyFont="1" applyAlignment="1">
      <alignment/>
    </xf>
    <xf numFmtId="0" fontId="12" fillId="34" borderId="12" xfId="0" applyFont="1" applyFill="1" applyBorder="1" applyAlignment="1" applyProtection="1">
      <alignment horizontal="center" vertical="top" wrapText="1"/>
      <protection hidden="1" locked="0"/>
    </xf>
    <xf numFmtId="0" fontId="20" fillId="34" borderId="13" xfId="0" applyFont="1" applyFill="1" applyBorder="1" applyAlignment="1" applyProtection="1">
      <alignment vertical="top" wrapText="1"/>
      <protection hidden="1"/>
    </xf>
    <xf numFmtId="0" fontId="0" fillId="34" borderId="13" xfId="0" applyFill="1" applyBorder="1" applyAlignment="1" applyProtection="1">
      <alignment horizontal="center" vertical="top" wrapText="1"/>
      <protection hidden="1"/>
    </xf>
    <xf numFmtId="0" fontId="0" fillId="34" borderId="13" xfId="0" applyFill="1" applyBorder="1" applyAlignment="1" applyProtection="1">
      <alignment horizontal="right" vertical="top" wrapText="1"/>
      <protection hidden="1"/>
    </xf>
    <xf numFmtId="164" fontId="0" fillId="34" borderId="13" xfId="51" applyFont="1" applyFill="1" applyBorder="1" applyAlignment="1" applyProtection="1">
      <alignment horizontal="right" vertical="top" wrapText="1"/>
      <protection hidden="1"/>
    </xf>
    <xf numFmtId="0" fontId="11" fillId="34" borderId="12" xfId="0" applyFont="1" applyFill="1" applyBorder="1" applyAlignment="1" applyProtection="1">
      <alignment horizontal="center" vertical="top" wrapText="1"/>
      <protection hidden="1" locked="0"/>
    </xf>
    <xf numFmtId="0" fontId="62" fillId="34" borderId="13" xfId="0" applyFont="1" applyFill="1" applyBorder="1" applyAlignment="1" applyProtection="1">
      <alignment horizontal="center" vertical="top" wrapText="1"/>
      <protection hidden="1"/>
    </xf>
    <xf numFmtId="0" fontId="62" fillId="34" borderId="13" xfId="0" applyFont="1" applyFill="1" applyBorder="1" applyAlignment="1" applyProtection="1">
      <alignment horizontal="right" vertical="top" wrapText="1"/>
      <protection hidden="1"/>
    </xf>
    <xf numFmtId="164" fontId="62" fillId="34" borderId="13" xfId="51" applyFont="1" applyFill="1" applyBorder="1" applyAlignment="1" applyProtection="1">
      <alignment horizontal="right" vertical="top" wrapText="1"/>
      <protection hidden="1"/>
    </xf>
    <xf numFmtId="0" fontId="62" fillId="0" borderId="0" xfId="0" applyFont="1" applyAlignment="1">
      <alignment/>
    </xf>
    <xf numFmtId="0" fontId="12" fillId="0" borderId="12" xfId="0" applyFont="1" applyFill="1" applyBorder="1" applyAlignment="1" applyProtection="1">
      <alignment horizontal="center" vertical="top" wrapText="1"/>
      <protection hidden="1" locked="0"/>
    </xf>
    <xf numFmtId="0" fontId="14" fillId="0" borderId="13" xfId="0" applyFont="1" applyFill="1" applyBorder="1" applyAlignment="1" applyProtection="1">
      <alignment vertical="top" wrapText="1"/>
      <protection hidden="1"/>
    </xf>
    <xf numFmtId="0" fontId="0" fillId="0" borderId="13" xfId="0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right" vertical="top" wrapText="1"/>
      <protection hidden="1"/>
    </xf>
    <xf numFmtId="164" fontId="0" fillId="0" borderId="13" xfId="51" applyFont="1" applyFill="1" applyBorder="1" applyAlignment="1" applyProtection="1">
      <alignment horizontal="right" vertical="top" wrapText="1"/>
      <protection hidden="1"/>
    </xf>
    <xf numFmtId="0" fontId="11" fillId="34" borderId="32" xfId="0" applyFont="1" applyFill="1" applyBorder="1" applyAlignment="1" applyProtection="1">
      <alignment horizontal="center" vertical="top" wrapText="1"/>
      <protection hidden="1" locked="0"/>
    </xf>
    <xf numFmtId="0" fontId="20" fillId="34" borderId="33" xfId="0" applyFont="1" applyFill="1" applyBorder="1" applyAlignment="1" applyProtection="1">
      <alignment vertical="top" wrapText="1"/>
      <protection hidden="1"/>
    </xf>
    <xf numFmtId="0" fontId="62" fillId="34" borderId="33" xfId="0" applyFont="1" applyFill="1" applyBorder="1" applyAlignment="1" applyProtection="1">
      <alignment horizontal="center" vertical="top" wrapText="1"/>
      <protection hidden="1"/>
    </xf>
    <xf numFmtId="0" fontId="62" fillId="34" borderId="33" xfId="0" applyFont="1" applyFill="1" applyBorder="1" applyAlignment="1" applyProtection="1">
      <alignment horizontal="right" vertical="top" wrapText="1"/>
      <protection hidden="1"/>
    </xf>
    <xf numFmtId="164" fontId="62" fillId="34" borderId="33" xfId="51" applyFont="1" applyFill="1" applyBorder="1" applyAlignment="1" applyProtection="1">
      <alignment horizontal="right" vertical="top" wrapText="1"/>
      <protection hidden="1"/>
    </xf>
    <xf numFmtId="164" fontId="0" fillId="0" borderId="13" xfId="51" applyFont="1" applyBorder="1" applyAlignment="1" applyProtection="1">
      <alignment horizontal="right" vertical="top" wrapText="1"/>
      <protection hidden="1"/>
    </xf>
    <xf numFmtId="2" fontId="0" fillId="0" borderId="13" xfId="0" applyNumberFormat="1" applyBorder="1" applyAlignment="1" applyProtection="1">
      <alignment horizontal="right" vertical="top" wrapText="1"/>
      <protection hidden="1"/>
    </xf>
    <xf numFmtId="49" fontId="12" fillId="0" borderId="12" xfId="0" applyNumberFormat="1" applyFont="1" applyBorder="1" applyAlignment="1" applyProtection="1">
      <alignment horizontal="center" vertical="top" wrapText="1"/>
      <protection hidden="1" locked="0"/>
    </xf>
    <xf numFmtId="1" fontId="0" fillId="0" borderId="13" xfId="0" applyNumberFormat="1" applyBorder="1" applyAlignment="1" applyProtection="1">
      <alignment horizontal="right" vertical="top" wrapText="1"/>
      <protection hidden="1"/>
    </xf>
    <xf numFmtId="49" fontId="14" fillId="0" borderId="13" xfId="0" applyNumberFormat="1" applyFont="1" applyBorder="1" applyAlignment="1" applyProtection="1">
      <alignment vertical="top" wrapText="1"/>
      <protection hidden="1"/>
    </xf>
    <xf numFmtId="168" fontId="0" fillId="0" borderId="13" xfId="0" applyNumberFormat="1" applyBorder="1" applyAlignment="1" applyProtection="1">
      <alignment horizontal="right" vertical="top" wrapText="1"/>
      <protection hidden="1"/>
    </xf>
    <xf numFmtId="0" fontId="11" fillId="39" borderId="12" xfId="0" applyFont="1" applyFill="1" applyBorder="1" applyAlignment="1" applyProtection="1">
      <alignment horizontal="center" vertical="top" wrapText="1"/>
      <protection hidden="1" locked="0"/>
    </xf>
    <xf numFmtId="0" fontId="20" fillId="39" borderId="13" xfId="0" applyFont="1" applyFill="1" applyBorder="1" applyAlignment="1" applyProtection="1">
      <alignment vertical="top" wrapText="1"/>
      <protection hidden="1"/>
    </xf>
    <xf numFmtId="0" fontId="62" fillId="39" borderId="13" xfId="0" applyFont="1" applyFill="1" applyBorder="1" applyAlignment="1" applyProtection="1">
      <alignment horizontal="center" vertical="top" wrapText="1"/>
      <protection hidden="1"/>
    </xf>
    <xf numFmtId="0" fontId="62" fillId="39" borderId="13" xfId="0" applyFont="1" applyFill="1" applyBorder="1" applyAlignment="1" applyProtection="1">
      <alignment horizontal="right" vertical="top" wrapText="1"/>
      <protection hidden="1"/>
    </xf>
    <xf numFmtId="164" fontId="62" fillId="39" borderId="13" xfId="51" applyFont="1" applyFill="1" applyBorder="1" applyAlignment="1" applyProtection="1">
      <alignment horizontal="right" vertical="top" wrapText="1"/>
      <protection hidden="1"/>
    </xf>
    <xf numFmtId="0" fontId="0" fillId="40" borderId="34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41" borderId="35" xfId="0" applyFill="1" applyBorder="1" applyAlignment="1" applyProtection="1">
      <alignment vertical="center"/>
      <protection hidden="1"/>
    </xf>
    <xf numFmtId="0" fontId="0" fillId="41" borderId="34" xfId="0" applyFill="1" applyBorder="1" applyAlignment="1" applyProtection="1">
      <alignment vertical="center"/>
      <protection hidden="1"/>
    </xf>
    <xf numFmtId="164" fontId="21" fillId="41" borderId="34" xfId="51" applyFont="1" applyFill="1" applyBorder="1" applyAlignment="1" applyProtection="1">
      <alignment horizontal="right" vertical="center"/>
      <protection hidden="1"/>
    </xf>
    <xf numFmtId="0" fontId="0" fillId="42" borderId="35" xfId="0" applyFill="1" applyBorder="1" applyAlignment="1" applyProtection="1">
      <alignment vertical="center"/>
      <protection hidden="1"/>
    </xf>
    <xf numFmtId="0" fontId="0" fillId="42" borderId="34" xfId="0" applyFill="1" applyBorder="1" applyAlignment="1" applyProtection="1">
      <alignment vertical="center"/>
      <protection hidden="1"/>
    </xf>
    <xf numFmtId="164" fontId="21" fillId="42" borderId="34" xfId="51" applyFont="1" applyFill="1" applyBorder="1" applyAlignment="1" applyProtection="1">
      <alignment horizontal="right" vertical="center"/>
      <protection hidden="1"/>
    </xf>
    <xf numFmtId="0" fontId="21" fillId="43" borderId="35" xfId="0" applyFont="1" applyFill="1" applyBorder="1" applyAlignment="1" applyProtection="1">
      <alignment vertical="top" wrapText="1"/>
      <protection hidden="1"/>
    </xf>
    <xf numFmtId="0" fontId="0" fillId="43" borderId="34" xfId="0" applyFill="1" applyBorder="1" applyAlignment="1" applyProtection="1">
      <alignment horizontal="center" vertical="top"/>
      <protection hidden="1"/>
    </xf>
    <xf numFmtId="0" fontId="0" fillId="43" borderId="34" xfId="0" applyFill="1" applyBorder="1" applyAlignment="1" applyProtection="1">
      <alignment horizontal="right" vertical="top"/>
      <protection hidden="1"/>
    </xf>
    <xf numFmtId="164" fontId="0" fillId="43" borderId="34" xfId="51" applyFont="1" applyFill="1" applyBorder="1" applyAlignment="1" applyProtection="1">
      <alignment vertical="top"/>
      <protection hidden="1"/>
    </xf>
    <xf numFmtId="0" fontId="0" fillId="44" borderId="36" xfId="0" applyFill="1" applyBorder="1" applyAlignment="1" applyProtection="1">
      <alignment/>
      <protection hidden="1"/>
    </xf>
    <xf numFmtId="0" fontId="0" fillId="44" borderId="37" xfId="0" applyFill="1" applyBorder="1" applyAlignment="1" applyProtection="1">
      <alignment/>
      <protection hidden="1"/>
    </xf>
    <xf numFmtId="164" fontId="11" fillId="44" borderId="38" xfId="51" applyFont="1" applyFill="1" applyBorder="1" applyAlignment="1" applyProtection="1">
      <alignment horizontal="right"/>
      <protection hidden="1"/>
    </xf>
    <xf numFmtId="0" fontId="0" fillId="44" borderId="39" xfId="0" applyFill="1" applyBorder="1" applyAlignment="1" applyProtection="1">
      <alignment/>
      <protection hidden="1"/>
    </xf>
    <xf numFmtId="0" fontId="0" fillId="44" borderId="15" xfId="0" applyFill="1" applyBorder="1" applyAlignment="1" applyProtection="1">
      <alignment/>
      <protection hidden="1"/>
    </xf>
    <xf numFmtId="0" fontId="0" fillId="44" borderId="15" xfId="0" applyFill="1" applyBorder="1" applyAlignment="1" applyProtection="1">
      <alignment horizontal="right"/>
      <protection hidden="1"/>
    </xf>
    <xf numFmtId="164" fontId="0" fillId="44" borderId="27" xfId="51" applyFont="1" applyFill="1" applyBorder="1" applyAlignment="1" applyProtection="1">
      <alignment horizontal="center"/>
      <protection hidden="1"/>
    </xf>
    <xf numFmtId="0" fontId="0" fillId="44" borderId="40" xfId="0" applyFill="1" applyBorder="1" applyAlignment="1" applyProtection="1">
      <alignment/>
      <protection hidden="1"/>
    </xf>
    <xf numFmtId="0" fontId="0" fillId="44" borderId="41" xfId="0" applyFill="1" applyBorder="1" applyAlignment="1" applyProtection="1">
      <alignment/>
      <protection hidden="1"/>
    </xf>
    <xf numFmtId="0" fontId="0" fillId="44" borderId="41" xfId="0" applyFill="1" applyBorder="1" applyAlignment="1" applyProtection="1">
      <alignment horizontal="right"/>
      <protection hidden="1"/>
    </xf>
    <xf numFmtId="164" fontId="0" fillId="44" borderId="42" xfId="51" applyFont="1" applyFill="1" applyBorder="1" applyAlignment="1" applyProtection="1">
      <alignment horizontal="center"/>
      <protection hidden="1"/>
    </xf>
    <xf numFmtId="0" fontId="0" fillId="44" borderId="43" xfId="0" applyFill="1" applyBorder="1" applyAlignment="1" applyProtection="1">
      <alignment/>
      <protection hidden="1"/>
    </xf>
    <xf numFmtId="0" fontId="0" fillId="44" borderId="44" xfId="0" applyFill="1" applyBorder="1" applyAlignment="1" applyProtection="1">
      <alignment/>
      <protection hidden="1"/>
    </xf>
    <xf numFmtId="0" fontId="11" fillId="44" borderId="44" xfId="0" applyFont="1" applyFill="1" applyBorder="1" applyAlignment="1" applyProtection="1">
      <alignment horizontal="right"/>
      <protection hidden="1"/>
    </xf>
    <xf numFmtId="164" fontId="11" fillId="44" borderId="45" xfId="51" applyFont="1" applyFill="1" applyBorder="1" applyAlignment="1" applyProtection="1">
      <alignment horizontal="center"/>
      <protection hidden="1"/>
    </xf>
    <xf numFmtId="0" fontId="12" fillId="44" borderId="44" xfId="0" applyFont="1" applyFill="1" applyBorder="1" applyAlignment="1" applyProtection="1">
      <alignment horizontal="right"/>
      <protection hidden="1"/>
    </xf>
    <xf numFmtId="164" fontId="12" fillId="44" borderId="45" xfId="51" applyFont="1" applyFill="1" applyBorder="1" applyAlignment="1" applyProtection="1">
      <alignment horizontal="center"/>
      <protection hidden="1"/>
    </xf>
    <xf numFmtId="0" fontId="9" fillId="43" borderId="35" xfId="46" applyFill="1" applyBorder="1" applyAlignment="1" applyProtection="1">
      <alignment/>
      <protection hidden="1"/>
    </xf>
    <xf numFmtId="0" fontId="0" fillId="43" borderId="34" xfId="0" applyFill="1" applyBorder="1" applyAlignment="1" applyProtection="1">
      <alignment/>
      <protection hidden="1"/>
    </xf>
    <xf numFmtId="164" fontId="21" fillId="43" borderId="34" xfId="51" applyFont="1" applyFill="1" applyBorder="1" applyAlignment="1" applyProtection="1">
      <alignment horizontal="right"/>
      <protection hidden="1"/>
    </xf>
    <xf numFmtId="0" fontId="21" fillId="42" borderId="35" xfId="0" applyFont="1" applyFill="1" applyBorder="1" applyAlignment="1" applyProtection="1">
      <alignment vertical="top" wrapText="1"/>
      <protection hidden="1"/>
    </xf>
    <xf numFmtId="0" fontId="0" fillId="42" borderId="34" xfId="0" applyFill="1" applyBorder="1" applyAlignment="1" applyProtection="1">
      <alignment horizontal="center" vertical="top"/>
      <protection hidden="1"/>
    </xf>
    <xf numFmtId="0" fontId="0" fillId="42" borderId="34" xfId="0" applyFill="1" applyBorder="1" applyAlignment="1" applyProtection="1">
      <alignment horizontal="right" vertical="top"/>
      <protection hidden="1"/>
    </xf>
    <xf numFmtId="164" fontId="0" fillId="42" borderId="34" xfId="51" applyFont="1" applyFill="1" applyBorder="1" applyAlignment="1" applyProtection="1">
      <alignment vertical="top"/>
      <protection hidden="1"/>
    </xf>
    <xf numFmtId="0" fontId="0" fillId="45" borderId="36" xfId="0" applyFill="1" applyBorder="1" applyAlignment="1" applyProtection="1">
      <alignment/>
      <protection hidden="1"/>
    </xf>
    <xf numFmtId="0" fontId="0" fillId="45" borderId="37" xfId="0" applyFill="1" applyBorder="1" applyAlignment="1" applyProtection="1">
      <alignment/>
      <protection hidden="1"/>
    </xf>
    <xf numFmtId="164" fontId="11" fillId="45" borderId="38" xfId="51" applyFont="1" applyFill="1" applyBorder="1" applyAlignment="1" applyProtection="1">
      <alignment horizontal="right"/>
      <protection hidden="1"/>
    </xf>
    <xf numFmtId="0" fontId="0" fillId="45" borderId="39" xfId="0" applyFill="1" applyBorder="1" applyAlignment="1" applyProtection="1">
      <alignment/>
      <protection hidden="1"/>
    </xf>
    <xf numFmtId="0" fontId="0" fillId="45" borderId="15" xfId="0" applyFill="1" applyBorder="1" applyAlignment="1" applyProtection="1">
      <alignment/>
      <protection hidden="1"/>
    </xf>
    <xf numFmtId="0" fontId="0" fillId="45" borderId="15" xfId="0" applyFill="1" applyBorder="1" applyAlignment="1" applyProtection="1">
      <alignment horizontal="right"/>
      <protection hidden="1"/>
    </xf>
    <xf numFmtId="164" fontId="0" fillId="45" borderId="27" xfId="51" applyFont="1" applyFill="1" applyBorder="1" applyAlignment="1" applyProtection="1">
      <alignment horizontal="center"/>
      <protection hidden="1"/>
    </xf>
    <xf numFmtId="0" fontId="0" fillId="45" borderId="40" xfId="0" applyFill="1" applyBorder="1" applyAlignment="1" applyProtection="1">
      <alignment/>
      <protection hidden="1"/>
    </xf>
    <xf numFmtId="0" fontId="0" fillId="45" borderId="41" xfId="0" applyFill="1" applyBorder="1" applyAlignment="1" applyProtection="1">
      <alignment/>
      <protection hidden="1"/>
    </xf>
    <xf numFmtId="0" fontId="0" fillId="45" borderId="41" xfId="0" applyFill="1" applyBorder="1" applyAlignment="1" applyProtection="1">
      <alignment horizontal="right"/>
      <protection hidden="1"/>
    </xf>
    <xf numFmtId="164" fontId="0" fillId="45" borderId="42" xfId="51" applyFont="1" applyFill="1" applyBorder="1" applyAlignment="1" applyProtection="1">
      <alignment horizontal="center"/>
      <protection hidden="1"/>
    </xf>
    <xf numFmtId="0" fontId="0" fillId="45" borderId="43" xfId="0" applyFill="1" applyBorder="1" applyAlignment="1" applyProtection="1">
      <alignment/>
      <protection hidden="1"/>
    </xf>
    <xf numFmtId="0" fontId="0" fillId="45" borderId="44" xfId="0" applyFill="1" applyBorder="1" applyAlignment="1" applyProtection="1">
      <alignment/>
      <protection hidden="1"/>
    </xf>
    <xf numFmtId="0" fontId="11" fillId="45" borderId="44" xfId="0" applyFont="1" applyFill="1" applyBorder="1" applyAlignment="1" applyProtection="1">
      <alignment horizontal="right"/>
      <protection hidden="1"/>
    </xf>
    <xf numFmtId="164" fontId="11" fillId="45" borderId="45" xfId="51" applyFont="1" applyFill="1" applyBorder="1" applyAlignment="1" applyProtection="1">
      <alignment horizontal="center"/>
      <protection hidden="1"/>
    </xf>
    <xf numFmtId="0" fontId="12" fillId="45" borderId="44" xfId="0" applyFont="1" applyFill="1" applyBorder="1" applyAlignment="1" applyProtection="1">
      <alignment horizontal="right"/>
      <protection hidden="1"/>
    </xf>
    <xf numFmtId="164" fontId="12" fillId="45" borderId="45" xfId="51" applyFont="1" applyFill="1" applyBorder="1" applyAlignment="1" applyProtection="1">
      <alignment horizontal="center"/>
      <protection hidden="1"/>
    </xf>
    <xf numFmtId="0" fontId="9" fillId="42" borderId="35" xfId="46" applyFill="1" applyBorder="1" applyAlignment="1" applyProtection="1">
      <alignment/>
      <protection hidden="1"/>
    </xf>
    <xf numFmtId="0" fontId="0" fillId="42" borderId="34" xfId="0" applyFill="1" applyBorder="1" applyAlignment="1" applyProtection="1">
      <alignment/>
      <protection hidden="1"/>
    </xf>
    <xf numFmtId="164" fontId="21" fillId="42" borderId="34" xfId="51" applyFont="1" applyFill="1" applyBorder="1" applyAlignment="1" applyProtection="1">
      <alignment horizontal="right"/>
      <protection hidden="1"/>
    </xf>
    <xf numFmtId="164" fontId="0" fillId="0" borderId="0" xfId="51" applyFont="1" applyAlignment="1">
      <alignment/>
    </xf>
    <xf numFmtId="0" fontId="21" fillId="46" borderId="35" xfId="0" applyFont="1" applyFill="1" applyBorder="1" applyAlignment="1" applyProtection="1">
      <alignment vertical="top" wrapText="1"/>
      <protection hidden="1"/>
    </xf>
    <xf numFmtId="0" fontId="0" fillId="46" borderId="34" xfId="0" applyFill="1" applyBorder="1" applyAlignment="1" applyProtection="1">
      <alignment horizontal="center" vertical="top"/>
      <protection hidden="1"/>
    </xf>
    <xf numFmtId="0" fontId="0" fillId="46" borderId="34" xfId="0" applyFill="1" applyBorder="1" applyAlignment="1" applyProtection="1">
      <alignment horizontal="right" vertical="top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11" fillId="0" borderId="44" xfId="0" applyFont="1" applyBorder="1" applyAlignment="1" applyProtection="1">
      <alignment horizontal="right"/>
      <protection hidden="1"/>
    </xf>
    <xf numFmtId="164" fontId="12" fillId="0" borderId="45" xfId="51" applyFont="1" applyBorder="1" applyAlignment="1" applyProtection="1">
      <alignment horizontal="right"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1" xfId="0" applyBorder="1" applyAlignment="1" applyProtection="1">
      <alignment horizontal="right"/>
      <protection hidden="1"/>
    </xf>
    <xf numFmtId="9" fontId="0" fillId="0" borderId="42" xfId="55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right"/>
      <protection hidden="1"/>
    </xf>
    <xf numFmtId="164" fontId="12" fillId="0" borderId="46" xfId="51" applyFont="1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right"/>
      <protection hidden="1"/>
    </xf>
    <xf numFmtId="10" fontId="0" fillId="0" borderId="38" xfId="55" applyNumberFormat="1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12" fillId="0" borderId="49" xfId="0" applyFont="1" applyBorder="1" applyAlignment="1" applyProtection="1">
      <alignment horizontal="center" vertical="top" wrapText="1"/>
      <protection hidden="1" locked="0"/>
    </xf>
    <xf numFmtId="0" fontId="14" fillId="0" borderId="50" xfId="0" applyFont="1" applyBorder="1" applyAlignment="1" applyProtection="1">
      <alignment vertical="top" wrapText="1"/>
      <protection hidden="1"/>
    </xf>
    <xf numFmtId="0" fontId="0" fillId="0" borderId="50" xfId="0" applyBorder="1" applyAlignment="1" applyProtection="1">
      <alignment horizontal="center" vertical="top" wrapText="1"/>
      <protection hidden="1"/>
    </xf>
    <xf numFmtId="0" fontId="0" fillId="0" borderId="50" xfId="0" applyBorder="1" applyAlignment="1" applyProtection="1">
      <alignment horizontal="right" vertical="top" wrapText="1"/>
      <protection hidden="1"/>
    </xf>
    <xf numFmtId="164" fontId="0" fillId="0" borderId="50" xfId="51" applyFont="1" applyBorder="1" applyAlignment="1" applyProtection="1">
      <alignment horizontal="right" vertical="top" wrapText="1"/>
      <protection hidden="1"/>
    </xf>
    <xf numFmtId="0" fontId="0" fillId="0" borderId="51" xfId="0" applyBorder="1" applyAlignment="1">
      <alignment vertical="top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164" fontId="0" fillId="0" borderId="0" xfId="51" applyFont="1" applyBorder="1" applyAlignment="1">
      <alignment vertical="top"/>
    </xf>
    <xf numFmtId="0" fontId="0" fillId="0" borderId="51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right" vertical="top"/>
      <protection hidden="1"/>
    </xf>
    <xf numFmtId="164" fontId="0" fillId="0" borderId="0" xfId="51" applyFont="1" applyBorder="1" applyAlignment="1" applyProtection="1">
      <alignment vertical="top"/>
      <protection hidden="1"/>
    </xf>
    <xf numFmtId="0" fontId="0" fillId="0" borderId="51" xfId="0" applyBorder="1" applyAlignment="1" applyProtection="1">
      <alignment/>
      <protection hidden="1"/>
    </xf>
    <xf numFmtId="164" fontId="11" fillId="0" borderId="0" xfId="51" applyFont="1" applyBorder="1" applyAlignment="1" applyProtection="1">
      <alignment horizontal="right"/>
      <protection hidden="1"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164" fontId="0" fillId="0" borderId="0" xfId="51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64" fontId="0" fillId="0" borderId="53" xfId="51" applyFont="1" applyBorder="1" applyAlignment="1">
      <alignment/>
    </xf>
    <xf numFmtId="0" fontId="11" fillId="47" borderId="54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164" fontId="21" fillId="0" borderId="0" xfId="51" applyFont="1" applyFill="1" applyBorder="1" applyAlignment="1" applyProtection="1">
      <alignment horizontal="right" vertical="center"/>
      <protection hidden="1"/>
    </xf>
    <xf numFmtId="165" fontId="21" fillId="40" borderId="34" xfId="50" applyFont="1" applyFill="1" applyBorder="1" applyAlignment="1" applyProtection="1">
      <alignment horizontal="left" vertical="center"/>
      <protection hidden="1"/>
    </xf>
    <xf numFmtId="10" fontId="0" fillId="0" borderId="55" xfId="55" applyNumberFormat="1" applyFont="1" applyBorder="1" applyAlignment="1" applyProtection="1">
      <alignment horizontal="center"/>
      <protection hidden="1"/>
    </xf>
    <xf numFmtId="9" fontId="0" fillId="0" borderId="56" xfId="55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9" fontId="0" fillId="0" borderId="57" xfId="55" applyFont="1" applyBorder="1" applyAlignment="1" applyProtection="1">
      <alignment horizontal="center"/>
      <protection hidden="1"/>
    </xf>
    <xf numFmtId="9" fontId="0" fillId="0" borderId="58" xfId="55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164" fontId="12" fillId="0" borderId="0" xfId="5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9" fontId="12" fillId="0" borderId="0" xfId="0" applyNumberFormat="1" applyFont="1" applyBorder="1" applyAlignment="1" applyProtection="1">
      <alignment horizontal="center"/>
      <protection hidden="1"/>
    </xf>
    <xf numFmtId="164" fontId="57" fillId="33" borderId="10" xfId="51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59" xfId="0" applyFont="1" applyFill="1" applyBorder="1" applyAlignment="1" applyProtection="1">
      <alignment horizontal="center" vertical="top" wrapText="1"/>
      <protection hidden="1"/>
    </xf>
    <xf numFmtId="49" fontId="19" fillId="0" borderId="60" xfId="0" applyNumberFormat="1" applyFont="1" applyFill="1" applyBorder="1" applyAlignment="1">
      <alignment horizontal="center" wrapText="1"/>
    </xf>
    <xf numFmtId="0" fontId="11" fillId="48" borderId="61" xfId="0" applyFont="1" applyFill="1" applyBorder="1" applyAlignment="1" applyProtection="1">
      <alignment horizontal="center" vertical="center"/>
      <protection hidden="1"/>
    </xf>
    <xf numFmtId="0" fontId="11" fillId="49" borderId="59" xfId="0" applyFont="1" applyFill="1" applyBorder="1" applyAlignment="1" applyProtection="1">
      <alignment horizontal="center" vertical="center"/>
      <protection hidden="1"/>
    </xf>
    <xf numFmtId="0" fontId="11" fillId="50" borderId="62" xfId="0" applyFont="1" applyFill="1" applyBorder="1" applyAlignment="1" applyProtection="1">
      <alignment horizontal="center" vertical="center"/>
      <protection hidden="1"/>
    </xf>
    <xf numFmtId="0" fontId="11" fillId="51" borderId="63" xfId="0" applyFont="1" applyFill="1" applyBorder="1" applyAlignment="1" applyProtection="1">
      <alignment horizontal="center" vertical="center"/>
      <protection hidden="1"/>
    </xf>
    <xf numFmtId="0" fontId="11" fillId="52" borderId="60" xfId="0" applyFont="1" applyFill="1" applyBorder="1" applyAlignment="1" applyProtection="1">
      <alignment horizontal="center" vertical="center"/>
      <protection hidden="1"/>
    </xf>
    <xf numFmtId="0" fontId="11" fillId="53" borderId="64" xfId="0" applyFont="1" applyFill="1" applyBorder="1" applyAlignment="1" applyProtection="1">
      <alignment horizontal="center" vertical="center"/>
      <protection hidden="1"/>
    </xf>
    <xf numFmtId="0" fontId="21" fillId="0" borderId="61" xfId="0" applyFont="1" applyFill="1" applyBorder="1" applyAlignment="1" applyProtection="1">
      <alignment horizontal="left" vertical="top" wrapText="1"/>
      <protection hidden="1"/>
    </xf>
    <xf numFmtId="0" fontId="21" fillId="0" borderId="59" xfId="0" applyFont="1" applyFill="1" applyBorder="1" applyAlignment="1" applyProtection="1">
      <alignment horizontal="left" vertical="top" wrapText="1"/>
      <protection hidden="1"/>
    </xf>
    <xf numFmtId="0" fontId="21" fillId="0" borderId="30" xfId="0" applyFont="1" applyFill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horizontal="left" vertical="top" wrapText="1"/>
      <protection hidden="1"/>
    </xf>
    <xf numFmtId="0" fontId="21" fillId="0" borderId="63" xfId="0" applyFont="1" applyFill="1" applyBorder="1" applyAlignment="1" applyProtection="1">
      <alignment horizontal="left" vertical="top" wrapText="1"/>
      <protection hidden="1"/>
    </xf>
    <xf numFmtId="0" fontId="21" fillId="0" borderId="60" xfId="0" applyFont="1" applyFill="1" applyBorder="1" applyAlignment="1" applyProtection="1">
      <alignment horizontal="left" vertical="top" wrapText="1"/>
      <protection hidden="1"/>
    </xf>
    <xf numFmtId="49" fontId="5" fillId="0" borderId="6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1" fillId="0" borderId="66" xfId="0" applyNumberFormat="1" applyFont="1" applyFill="1" applyBorder="1" applyAlignment="1">
      <alignment horizontal="center" vertical="center" wrapText="1"/>
    </xf>
    <xf numFmtId="49" fontId="11" fillId="0" borderId="65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9" fillId="0" borderId="5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6</xdr:row>
      <xdr:rowOff>28575</xdr:rowOff>
    </xdr:from>
    <xdr:to>
      <xdr:col>5</xdr:col>
      <xdr:colOff>666750</xdr:colOff>
      <xdr:row>11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932" t="10791" r="6367" b="11706"/>
        <a:stretch>
          <a:fillRect/>
        </a:stretch>
      </xdr:blipFill>
      <xdr:spPr>
        <a:xfrm>
          <a:off x="4419600" y="28575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a%20%20aaInformaci&#243;n%20GRUPO%204\A%20MInformes%20Mensuales\Informe%20de%20estado%20vial%20ene\aCCIDENTES%20DE%201995%20-%2019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OBRAS%20PUBLICAS%202006\ACUEDUCTOS\OTROS%20ACUEDUCTOS\PROYECTO%20SANTIAGO%20POBRE\Archivos%201\CAROLINA\OBRAS%202001\VIA%20AEROPUERTO\PRESP.VIA%20AEROPUER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91F1CFA\PRESP.VIA%20AEROPUER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Users\LILIAN~1\AppData\Local\Temp\Rar$DIa0.034\AMV%20COR%20G2%20No%203444\COMPARTIR\COTIZACIONES%202010\ADM%20VIAL%2003%20-%20CORDOBA\ESTADO%20DE%20RED\2103mar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aCCIDENTES%20DE%201995%20-%2019"/>
      <sheetName val="CONT_ADI"/>
      <sheetName val="Datos"/>
      <sheetName val="aCCIDENTES DE 1995 - 1996.xls"/>
      <sheetName val="items"/>
      <sheetName val="ACTA DE MODIFICACION  (2)"/>
      <sheetName val="INDICMICROEMP"/>
      <sheetName val="#¡REF"/>
      <sheetName val="\a  aaInformación GRUPO 4\A MIn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</sheetNames>
    <definedNames>
      <definedName name="ab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BASE.BACHEO"/>
      <sheetName val="SELLO.GRIETAS"/>
      <sheetName val="EXCAV.REP.PAV"/>
      <sheetName val="MDC-2"/>
      <sheetName val="MDC-2.BACHEO"/>
      <sheetName val="MDC-2 RENIVEL"/>
      <sheetName val="CONC.F"/>
      <sheetName val="basicos"/>
      <sheetName val="REPLAN."/>
      <sheetName val="EXCAV.MAT.COM"/>
      <sheetName val="PEDRAPLEN"/>
      <sheetName val="TERRAP."/>
      <sheetName val="SUBBASE"/>
      <sheetName val="BASE"/>
      <sheetName val="IMPRIMA"/>
      <sheetName val="ACARREO"/>
      <sheetName val="EXCAV.ESTRUCT."/>
      <sheetName val="EXCAV.B.AGUA"/>
      <sheetName val="RELLE.ESTRUCT."/>
      <sheetName val="DEMOLI"/>
      <sheetName val="CONCRETO.C"/>
      <sheetName val="CONC.D"/>
      <sheetName val="CONC.G"/>
      <sheetName val="TUB.36&quot;"/>
      <sheetName val="ACERO"/>
      <sheetName val="CUNET.CC"/>
      <sheetName val="MAT.FILTRO"/>
      <sheetName val="ANDEN"/>
      <sheetName val="BORDI"/>
      <sheetName val="GEOTEXT."/>
      <sheetName val="GAVIONES"/>
      <sheetName val="SEÑALVERT."/>
      <sheetName val="LIN.DEMARC."/>
      <sheetName val="LIN.DEMARC.DISC."/>
      <sheetName val="POST.KILOM"/>
      <sheetName val="PRESP.VIA AEROPUERTO"/>
      <sheetName val="RANGOS SALARIOS"/>
      <sheetName val="FM"/>
    </sheetNames>
    <sheetDataSet>
      <sheetData sheetId="8">
        <row r="1">
          <cell r="A1" t="str">
            <v>EQUIPOS</v>
          </cell>
          <cell r="B1" t="str">
            <v>MARCA</v>
          </cell>
          <cell r="C1" t="str">
            <v>TIPO</v>
          </cell>
          <cell r="D1" t="str">
            <v>TARIFA</v>
          </cell>
        </row>
        <row r="2">
          <cell r="A2" t="str">
            <v>BULLDOZER </v>
          </cell>
          <cell r="B2" t="str">
            <v>Caterpillar</v>
          </cell>
          <cell r="C2" t="str">
            <v>D6D</v>
          </cell>
          <cell r="D2">
            <v>65000</v>
          </cell>
        </row>
        <row r="3">
          <cell r="A3" t="str">
            <v>BULLDOZER 2</v>
          </cell>
          <cell r="B3" t="str">
            <v>Caterpillar</v>
          </cell>
          <cell r="C3" t="str">
            <v>D8K</v>
          </cell>
          <cell r="D3">
            <v>90000</v>
          </cell>
        </row>
        <row r="4">
          <cell r="A4" t="str">
            <v>BULLDOZER 3</v>
          </cell>
          <cell r="B4" t="str">
            <v>Caterpillar</v>
          </cell>
          <cell r="C4" t="str">
            <v>D8L</v>
          </cell>
          <cell r="D4">
            <v>95000</v>
          </cell>
        </row>
        <row r="5">
          <cell r="A5" t="str">
            <v>CAMIONETA DE ESTACAS 1</v>
          </cell>
          <cell r="C5">
            <v>2300</v>
          </cell>
        </row>
        <row r="6">
          <cell r="A6" t="str">
            <v>CAMIONETA DE ESTACAS 2</v>
          </cell>
          <cell r="B6" t="str">
            <v>Mazda</v>
          </cell>
          <cell r="C6" t="str">
            <v>B-2000</v>
          </cell>
        </row>
        <row r="7">
          <cell r="A7" t="str">
            <v>CAMPERO</v>
          </cell>
          <cell r="B7" t="str">
            <v>Toyota</v>
          </cell>
        </row>
        <row r="8">
          <cell r="A8" t="str">
            <v>CARGADOR </v>
          </cell>
          <cell r="B8" t="str">
            <v>Caterpillar</v>
          </cell>
          <cell r="C8">
            <v>930</v>
          </cell>
          <cell r="D8">
            <v>54000</v>
          </cell>
        </row>
        <row r="9">
          <cell r="A9" t="str">
            <v>CARGADOR 2</v>
          </cell>
          <cell r="B9" t="str">
            <v>Caterpillar</v>
          </cell>
          <cell r="C9" t="str">
            <v>950B</v>
          </cell>
          <cell r="D9">
            <v>45000</v>
          </cell>
        </row>
        <row r="10">
          <cell r="A10" t="str">
            <v>CARGADOR 3</v>
          </cell>
          <cell r="B10" t="str">
            <v>International</v>
          </cell>
          <cell r="C10">
            <v>515</v>
          </cell>
          <cell r="D10">
            <v>38000</v>
          </cell>
        </row>
        <row r="11">
          <cell r="A11" t="str">
            <v>CARGADOR 4</v>
          </cell>
          <cell r="B11" t="str">
            <v>Clarck Michigan</v>
          </cell>
          <cell r="C11">
            <v>55</v>
          </cell>
          <cell r="D11">
            <v>40000</v>
          </cell>
        </row>
        <row r="12">
          <cell r="A12" t="str">
            <v>CARROTANQUE</v>
          </cell>
          <cell r="B12" t="str">
            <v>Ford</v>
          </cell>
          <cell r="C12" t="str">
            <v>FDG-497</v>
          </cell>
          <cell r="D12">
            <v>25000</v>
          </cell>
        </row>
        <row r="13">
          <cell r="A13" t="str">
            <v>COMPACTADOR DE LLANTAS</v>
          </cell>
          <cell r="B13" t="str">
            <v>Caterpillar</v>
          </cell>
          <cell r="C13" t="str">
            <v>PS-130</v>
          </cell>
          <cell r="D13">
            <v>55000</v>
          </cell>
        </row>
        <row r="14">
          <cell r="A14" t="str">
            <v>COMPRESOR </v>
          </cell>
          <cell r="B14" t="str">
            <v>Leroi</v>
          </cell>
          <cell r="C14" t="str">
            <v>E1-75DB</v>
          </cell>
          <cell r="D14">
            <v>45000</v>
          </cell>
        </row>
        <row r="15">
          <cell r="A15" t="str">
            <v>COMPRESOR 2</v>
          </cell>
          <cell r="B15" t="str">
            <v>Ingersoll Rand</v>
          </cell>
          <cell r="D15">
            <v>45000</v>
          </cell>
        </row>
        <row r="16">
          <cell r="A16" t="str">
            <v>COMPRESOR 3</v>
          </cell>
          <cell r="B16" t="str">
            <v>Sullair</v>
          </cell>
          <cell r="C16" t="str">
            <v>375DP</v>
          </cell>
          <cell r="D16">
            <v>35000</v>
          </cell>
        </row>
        <row r="17">
          <cell r="A17" t="str">
            <v>FINISHER 1</v>
          </cell>
          <cell r="B17" t="str">
            <v>Barber Green</v>
          </cell>
          <cell r="C17" t="str">
            <v>SA-41</v>
          </cell>
          <cell r="D17">
            <v>70000</v>
          </cell>
        </row>
        <row r="18">
          <cell r="A18" t="str">
            <v>FINISHER 2</v>
          </cell>
          <cell r="B18" t="str">
            <v>Barber Green</v>
          </cell>
          <cell r="C18" t="str">
            <v>SB-41</v>
          </cell>
          <cell r="D18">
            <v>70000</v>
          </cell>
        </row>
        <row r="19">
          <cell r="A19" t="str">
            <v>FINISHER 3</v>
          </cell>
          <cell r="B19" t="str">
            <v>Barber Green</v>
          </cell>
          <cell r="C19" t="str">
            <v>SA-41</v>
          </cell>
          <cell r="D19">
            <v>50000</v>
          </cell>
        </row>
        <row r="20">
          <cell r="A20" t="str">
            <v>HERRAMIENTA MENOR</v>
          </cell>
          <cell r="C20" t="str">
            <v>global</v>
          </cell>
          <cell r="D20">
            <v>1000</v>
          </cell>
        </row>
        <row r="21">
          <cell r="A21" t="str">
            <v>IRRIGADOR </v>
          </cell>
          <cell r="D21">
            <v>40000</v>
          </cell>
        </row>
        <row r="22">
          <cell r="A22" t="str">
            <v>MEZCLADORA</v>
          </cell>
          <cell r="B22" t="str">
            <v>-</v>
          </cell>
          <cell r="C22" t="str">
            <v>-</v>
          </cell>
          <cell r="D22">
            <v>50000</v>
          </cell>
        </row>
        <row r="23">
          <cell r="A23" t="str">
            <v>MOTOBOMBA</v>
          </cell>
          <cell r="B23" t="str">
            <v>-</v>
          </cell>
          <cell r="C23" t="str">
            <v>-</v>
          </cell>
          <cell r="D23">
            <v>12000</v>
          </cell>
        </row>
        <row r="24">
          <cell r="A24" t="str">
            <v>MOTONIVELADORA 1</v>
          </cell>
          <cell r="B24" t="str">
            <v>Caterpillar</v>
          </cell>
          <cell r="C24" t="str">
            <v>120-G</v>
          </cell>
          <cell r="D24">
            <v>48000</v>
          </cell>
        </row>
        <row r="25">
          <cell r="A25" t="str">
            <v>MOTONIVELADORA 2</v>
          </cell>
          <cell r="B25" t="str">
            <v>Caterpillar</v>
          </cell>
          <cell r="C25" t="str">
            <v>120-B</v>
          </cell>
          <cell r="D25">
            <v>40000</v>
          </cell>
        </row>
        <row r="26">
          <cell r="A26" t="str">
            <v>MOTONIVELADORA 3</v>
          </cell>
          <cell r="B26" t="str">
            <v>Caterpillar</v>
          </cell>
          <cell r="C26" t="str">
            <v>120-B</v>
          </cell>
          <cell r="D26">
            <v>40000</v>
          </cell>
        </row>
        <row r="27">
          <cell r="A27" t="str">
            <v>MOTONIVELADORA 4</v>
          </cell>
          <cell r="B27" t="str">
            <v>Champion</v>
          </cell>
          <cell r="C27">
            <v>710</v>
          </cell>
          <cell r="D27">
            <v>45000</v>
          </cell>
        </row>
        <row r="28">
          <cell r="A28" t="str">
            <v>PLANTA DE ASFALTO</v>
          </cell>
          <cell r="B28" t="str">
            <v>Barber Green</v>
          </cell>
          <cell r="C28" t="str">
            <v>DM45</v>
          </cell>
          <cell r="D28">
            <v>135000</v>
          </cell>
        </row>
        <row r="29">
          <cell r="A29" t="str">
            <v>RANA</v>
          </cell>
          <cell r="B29" t="str">
            <v>-</v>
          </cell>
          <cell r="C29" t="str">
            <v>-</v>
          </cell>
          <cell r="D29">
            <v>25000</v>
          </cell>
        </row>
        <row r="30">
          <cell r="A30" t="str">
            <v>RETROCARGADOR</v>
          </cell>
          <cell r="C30" t="str">
            <v>JCB</v>
          </cell>
          <cell r="D30">
            <v>35000</v>
          </cell>
        </row>
        <row r="31">
          <cell r="A31" t="str">
            <v>RETROEXCAVADORA 1</v>
          </cell>
          <cell r="B31" t="str">
            <v>Hitachi</v>
          </cell>
          <cell r="C31" t="str">
            <v>EX-200-LC</v>
          </cell>
          <cell r="D31">
            <v>65000</v>
          </cell>
        </row>
        <row r="32">
          <cell r="A32" t="str">
            <v>RETROEXCAVADORA 2</v>
          </cell>
          <cell r="B32" t="str">
            <v>Hitachi</v>
          </cell>
          <cell r="C32" t="str">
            <v>EX-200-2</v>
          </cell>
          <cell r="D32">
            <v>50000</v>
          </cell>
        </row>
        <row r="33">
          <cell r="A33" t="str">
            <v>VIBROCOMPACTADOR 1</v>
          </cell>
          <cell r="B33" t="str">
            <v>Raygo</v>
          </cell>
          <cell r="C33" t="str">
            <v>304-A</v>
          </cell>
          <cell r="D33">
            <v>38000</v>
          </cell>
        </row>
        <row r="34">
          <cell r="A34" t="str">
            <v>VIBROCOMPACTADOR 2</v>
          </cell>
          <cell r="B34" t="str">
            <v>Ingersoll Rand</v>
          </cell>
          <cell r="C34" t="str">
            <v>SP-48</v>
          </cell>
          <cell r="D34">
            <v>38000</v>
          </cell>
        </row>
        <row r="35">
          <cell r="A35" t="str">
            <v>VIBROCOMPACTADOR 3</v>
          </cell>
          <cell r="B35" t="str">
            <v>Ingersoll Rand</v>
          </cell>
          <cell r="C35" t="str">
            <v>DD-65</v>
          </cell>
          <cell r="D35">
            <v>38000</v>
          </cell>
        </row>
        <row r="36">
          <cell r="A36" t="str">
            <v>VIBROCOMPACTADOR 4</v>
          </cell>
          <cell r="B36" t="str">
            <v>Dynapac</v>
          </cell>
          <cell r="C36" t="str">
            <v>CA-15</v>
          </cell>
          <cell r="D36">
            <v>59000</v>
          </cell>
        </row>
        <row r="37">
          <cell r="A37" t="str">
            <v>VIBROCOMPACTADOR 5</v>
          </cell>
          <cell r="B37" t="str">
            <v>Dynapac</v>
          </cell>
          <cell r="C37" t="str">
            <v>CH-44</v>
          </cell>
          <cell r="D37">
            <v>40000</v>
          </cell>
        </row>
        <row r="38">
          <cell r="A38" t="str">
            <v>VIBROCOMPACTADOR 6</v>
          </cell>
          <cell r="B38" t="str">
            <v>Lokomo</v>
          </cell>
          <cell r="C38" t="str">
            <v>AT-38</v>
          </cell>
          <cell r="D38">
            <v>40000</v>
          </cell>
        </row>
        <row r="39">
          <cell r="A39" t="str">
            <v>VOLQUETA 1</v>
          </cell>
          <cell r="B39" t="str">
            <v>Brigadier</v>
          </cell>
          <cell r="C39" t="str">
            <v>UFP-493</v>
          </cell>
          <cell r="D39">
            <v>45000</v>
          </cell>
        </row>
        <row r="40">
          <cell r="A40" t="str">
            <v>VOLQUETA 2</v>
          </cell>
          <cell r="B40" t="str">
            <v>Brigadier</v>
          </cell>
          <cell r="C40" t="str">
            <v>UFP-497</v>
          </cell>
          <cell r="D40">
            <v>45000</v>
          </cell>
        </row>
        <row r="41">
          <cell r="A41" t="str">
            <v>VOLQUETA 3</v>
          </cell>
          <cell r="B41" t="str">
            <v>Dodge</v>
          </cell>
          <cell r="C41" t="str">
            <v>FDG-012</v>
          </cell>
          <cell r="D41">
            <v>25000</v>
          </cell>
        </row>
        <row r="42">
          <cell r="A42" t="str">
            <v>VOLQUETA 5</v>
          </cell>
          <cell r="B42" t="str">
            <v>Mack</v>
          </cell>
          <cell r="C42" t="str">
            <v>UFP-974</v>
          </cell>
          <cell r="D42">
            <v>45000</v>
          </cell>
        </row>
        <row r="43">
          <cell r="A43" t="str">
            <v>VOLQUETA 6</v>
          </cell>
          <cell r="B43" t="str">
            <v>Mack</v>
          </cell>
          <cell r="C43" t="str">
            <v>VBH-632</v>
          </cell>
          <cell r="D43">
            <v>45000</v>
          </cell>
        </row>
        <row r="149">
          <cell r="A149" t="str">
            <v>AGREGADOS </v>
          </cell>
          <cell r="B149" t="str">
            <v>M3</v>
          </cell>
          <cell r="C149">
            <v>1.2</v>
          </cell>
          <cell r="D149">
            <v>25000</v>
          </cell>
          <cell r="F149" t="str">
            <v>TARIFA</v>
          </cell>
        </row>
        <row r="150">
          <cell r="A150" t="str">
            <v>EXPLOSIVOS</v>
          </cell>
          <cell r="B150" t="str">
            <v>TN</v>
          </cell>
          <cell r="C150">
            <v>0.005</v>
          </cell>
          <cell r="D150">
            <v>1000000</v>
          </cell>
          <cell r="E150">
            <v>50</v>
          </cell>
          <cell r="F150">
            <v>20000</v>
          </cell>
        </row>
        <row r="151">
          <cell r="A151" t="str">
            <v>MATERIAL DE DERRUMBE</v>
          </cell>
          <cell r="B151" t="str">
            <v>M3</v>
          </cell>
          <cell r="C151">
            <v>1.2</v>
          </cell>
          <cell r="D151">
            <v>25000</v>
          </cell>
          <cell r="E151">
            <v>2</v>
          </cell>
          <cell r="F151">
            <v>12500</v>
          </cell>
        </row>
        <row r="152">
          <cell r="A152" t="str">
            <v>MATERIAL DE DESMONTE</v>
          </cell>
          <cell r="B152" t="str">
            <v>M3</v>
          </cell>
          <cell r="C152">
            <v>1.5</v>
          </cell>
          <cell r="D152">
            <v>25000</v>
          </cell>
          <cell r="E152">
            <v>50</v>
          </cell>
          <cell r="F152">
            <v>500</v>
          </cell>
        </row>
        <row r="153">
          <cell r="A153" t="str">
            <v>MATERIAL DE EXCAVACION</v>
          </cell>
          <cell r="B153" t="str">
            <v>M3</v>
          </cell>
          <cell r="C153">
            <v>0.7</v>
          </cell>
          <cell r="D153">
            <v>25000</v>
          </cell>
          <cell r="E153">
            <v>55</v>
          </cell>
          <cell r="F153">
            <v>454.54545454545456</v>
          </cell>
        </row>
        <row r="154">
          <cell r="A154" t="str">
            <v>MATERIAL DE SUBBASE</v>
          </cell>
          <cell r="B154" t="str">
            <v>M3</v>
          </cell>
          <cell r="C154">
            <v>1.25</v>
          </cell>
          <cell r="D154">
            <v>25000</v>
          </cell>
          <cell r="E154">
            <v>50</v>
          </cell>
          <cell r="F154">
            <v>500</v>
          </cell>
        </row>
        <row r="155">
          <cell r="A155" t="str">
            <v>MATERIAL DE TERRAPLEN</v>
          </cell>
          <cell r="B155" t="str">
            <v>M3</v>
          </cell>
          <cell r="C155">
            <v>1.3</v>
          </cell>
          <cell r="D155">
            <v>25000</v>
          </cell>
          <cell r="E155">
            <v>83.333</v>
          </cell>
          <cell r="F155">
            <v>300.0012000048</v>
          </cell>
        </row>
        <row r="156">
          <cell r="A156" t="str">
            <v>MATERIAL PARA BASE</v>
          </cell>
          <cell r="B156" t="str">
            <v>M3</v>
          </cell>
          <cell r="C156">
            <v>1.25</v>
          </cell>
          <cell r="D156">
            <v>25000</v>
          </cell>
          <cell r="E156">
            <v>35</v>
          </cell>
          <cell r="F156">
            <v>714.2857142857143</v>
          </cell>
        </row>
        <row r="157">
          <cell r="A157" t="str">
            <v>MATERIAL PEDRAPLEN</v>
          </cell>
          <cell r="B157" t="str">
            <v>M3</v>
          </cell>
          <cell r="C157">
            <v>1.25</v>
          </cell>
          <cell r="D157">
            <v>25000</v>
          </cell>
          <cell r="E157">
            <v>83.333</v>
          </cell>
          <cell r="F157">
            <v>300.0012000048</v>
          </cell>
        </row>
        <row r="158">
          <cell r="A158" t="str">
            <v>TRANSP. MEZCLA ASFALTICA</v>
          </cell>
          <cell r="B158" t="str">
            <v>M3</v>
          </cell>
          <cell r="C158">
            <v>1.25</v>
          </cell>
          <cell r="D158">
            <v>25000</v>
          </cell>
          <cell r="E158">
            <v>83.333</v>
          </cell>
          <cell r="F158">
            <v>300.0012000048</v>
          </cell>
        </row>
        <row r="159">
          <cell r="A159" t="str">
            <v>TRANSPORTE DE MATERIAL</v>
          </cell>
          <cell r="B159" t="str">
            <v>M3</v>
          </cell>
          <cell r="C159">
            <v>1.2</v>
          </cell>
          <cell r="D159">
            <v>25000</v>
          </cell>
          <cell r="E159">
            <v>83.333</v>
          </cell>
          <cell r="F159">
            <v>300.0012000048</v>
          </cell>
        </row>
        <row r="160">
          <cell r="A160" t="str">
            <v>TUBERIA</v>
          </cell>
          <cell r="B160" t="str">
            <v>ML</v>
          </cell>
          <cell r="C160">
            <v>0.6785856000000001</v>
          </cell>
          <cell r="D160">
            <v>25000</v>
          </cell>
          <cell r="E160">
            <v>25</v>
          </cell>
          <cell r="F160">
            <v>1000</v>
          </cell>
        </row>
        <row r="161">
          <cell r="A161" t="str">
            <v>TRANSPORTES INTERNOS</v>
          </cell>
          <cell r="B161" t="str">
            <v>M3</v>
          </cell>
          <cell r="C161">
            <v>0.9</v>
          </cell>
          <cell r="D161">
            <v>25000</v>
          </cell>
          <cell r="E161">
            <v>20</v>
          </cell>
          <cell r="F161">
            <v>1250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BASE.BACHEO"/>
      <sheetName val="SELLO.GRIETAS"/>
      <sheetName val="EXCAV.REP.PAV"/>
      <sheetName val="MDC-2"/>
      <sheetName val="MDC-2.BACHEO"/>
      <sheetName val="MDC-2 RENIVEL"/>
      <sheetName val="CONC.F"/>
      <sheetName val="basicos"/>
      <sheetName val="REPLAN."/>
      <sheetName val="EXCAV.MAT.COM"/>
      <sheetName val="PEDRAPLEN"/>
      <sheetName val="TERRAP."/>
      <sheetName val="SUBBASE"/>
      <sheetName val="BASE"/>
      <sheetName val="IMPRIMA"/>
      <sheetName val="ACARREO"/>
      <sheetName val="EXCAV.ESTRUCT."/>
      <sheetName val="EXCAV.B.AGUA"/>
      <sheetName val="RELLE.ESTRUCT."/>
      <sheetName val="DEMOLI"/>
      <sheetName val="CONCRETO.C"/>
      <sheetName val="CONC.D"/>
      <sheetName val="CONC.G"/>
      <sheetName val="TUB.36&quot;"/>
      <sheetName val="ACERO"/>
      <sheetName val="CUNET.CC"/>
      <sheetName val="MAT.FILTRO"/>
      <sheetName val="ANDEN"/>
      <sheetName val="BORDI"/>
      <sheetName val="GEOTEXT."/>
      <sheetName val="GAVIONES"/>
      <sheetName val="SEÑALVERT."/>
      <sheetName val="LIN.DEMARC."/>
      <sheetName val="LIN.DEMARC.DISC."/>
      <sheetName val="POST.KILOM"/>
    </sheetNames>
    <sheetDataSet>
      <sheetData sheetId="8">
        <row r="1">
          <cell r="A1" t="str">
            <v>EQUIPOS</v>
          </cell>
          <cell r="B1" t="str">
            <v>MARCA</v>
          </cell>
          <cell r="C1" t="str">
            <v>TIPO</v>
          </cell>
          <cell r="D1" t="str">
            <v>TARIFA</v>
          </cell>
        </row>
        <row r="2">
          <cell r="A2" t="str">
            <v>BULLDOZER </v>
          </cell>
          <cell r="B2" t="str">
            <v>Caterpillar</v>
          </cell>
          <cell r="C2" t="str">
            <v>D6D</v>
          </cell>
          <cell r="D2">
            <v>65000</v>
          </cell>
        </row>
        <row r="3">
          <cell r="A3" t="str">
            <v>BULLDOZER 2</v>
          </cell>
          <cell r="B3" t="str">
            <v>Caterpillar</v>
          </cell>
          <cell r="C3" t="str">
            <v>D8K</v>
          </cell>
          <cell r="D3">
            <v>90000</v>
          </cell>
        </row>
        <row r="4">
          <cell r="A4" t="str">
            <v>BULLDOZER 3</v>
          </cell>
          <cell r="B4" t="str">
            <v>Caterpillar</v>
          </cell>
          <cell r="C4" t="str">
            <v>D8L</v>
          </cell>
          <cell r="D4">
            <v>95000</v>
          </cell>
        </row>
        <row r="5">
          <cell r="A5" t="str">
            <v>CAMIONETA DE ESTACAS 1</v>
          </cell>
          <cell r="C5">
            <v>2300</v>
          </cell>
        </row>
        <row r="6">
          <cell r="A6" t="str">
            <v>CAMIONETA DE ESTACAS 2</v>
          </cell>
          <cell r="B6" t="str">
            <v>Mazda</v>
          </cell>
          <cell r="C6" t="str">
            <v>B-2000</v>
          </cell>
        </row>
        <row r="7">
          <cell r="A7" t="str">
            <v>CAMPERO</v>
          </cell>
          <cell r="B7" t="str">
            <v>Toyota</v>
          </cell>
        </row>
        <row r="8">
          <cell r="A8" t="str">
            <v>CARGADOR </v>
          </cell>
          <cell r="B8" t="str">
            <v>Caterpillar</v>
          </cell>
          <cell r="C8">
            <v>930</v>
          </cell>
          <cell r="D8">
            <v>54000</v>
          </cell>
        </row>
        <row r="9">
          <cell r="A9" t="str">
            <v>CARGADOR 2</v>
          </cell>
          <cell r="B9" t="str">
            <v>Caterpillar</v>
          </cell>
          <cell r="C9" t="str">
            <v>950B</v>
          </cell>
          <cell r="D9">
            <v>45000</v>
          </cell>
        </row>
        <row r="10">
          <cell r="A10" t="str">
            <v>CARGADOR 3</v>
          </cell>
          <cell r="B10" t="str">
            <v>International</v>
          </cell>
          <cell r="C10">
            <v>515</v>
          </cell>
          <cell r="D10">
            <v>38000</v>
          </cell>
        </row>
        <row r="11">
          <cell r="A11" t="str">
            <v>CARGADOR 4</v>
          </cell>
          <cell r="B11" t="str">
            <v>Clarck Michigan</v>
          </cell>
          <cell r="C11">
            <v>55</v>
          </cell>
          <cell r="D11">
            <v>40000</v>
          </cell>
        </row>
        <row r="12">
          <cell r="A12" t="str">
            <v>CARROTANQUE</v>
          </cell>
          <cell r="B12" t="str">
            <v>Ford</v>
          </cell>
          <cell r="C12" t="str">
            <v>FDG-497</v>
          </cell>
          <cell r="D12">
            <v>25000</v>
          </cell>
        </row>
        <row r="13">
          <cell r="A13" t="str">
            <v>COMPACTADOR DE LLANTAS</v>
          </cell>
          <cell r="B13" t="str">
            <v>Caterpillar</v>
          </cell>
          <cell r="C13" t="str">
            <v>PS-130</v>
          </cell>
          <cell r="D13">
            <v>55000</v>
          </cell>
        </row>
        <row r="14">
          <cell r="A14" t="str">
            <v>COMPRESOR </v>
          </cell>
          <cell r="B14" t="str">
            <v>Leroi</v>
          </cell>
          <cell r="C14" t="str">
            <v>E1-75DB</v>
          </cell>
          <cell r="D14">
            <v>45000</v>
          </cell>
        </row>
        <row r="15">
          <cell r="A15" t="str">
            <v>COMPRESOR 2</v>
          </cell>
          <cell r="B15" t="str">
            <v>Ingersoll Rand</v>
          </cell>
          <cell r="D15">
            <v>45000</v>
          </cell>
        </row>
        <row r="16">
          <cell r="A16" t="str">
            <v>COMPRESOR 3</v>
          </cell>
          <cell r="B16" t="str">
            <v>Sullair</v>
          </cell>
          <cell r="C16" t="str">
            <v>375DP</v>
          </cell>
          <cell r="D16">
            <v>35000</v>
          </cell>
        </row>
        <row r="17">
          <cell r="A17" t="str">
            <v>FINISHER 1</v>
          </cell>
          <cell r="B17" t="str">
            <v>Barber Green</v>
          </cell>
          <cell r="C17" t="str">
            <v>SA-41</v>
          </cell>
          <cell r="D17">
            <v>70000</v>
          </cell>
        </row>
        <row r="18">
          <cell r="A18" t="str">
            <v>FINISHER 2</v>
          </cell>
          <cell r="B18" t="str">
            <v>Barber Green</v>
          </cell>
          <cell r="C18" t="str">
            <v>SB-41</v>
          </cell>
          <cell r="D18">
            <v>70000</v>
          </cell>
        </row>
        <row r="19">
          <cell r="A19" t="str">
            <v>FINISHER 3</v>
          </cell>
          <cell r="B19" t="str">
            <v>Barber Green</v>
          </cell>
          <cell r="C19" t="str">
            <v>SA-41</v>
          </cell>
          <cell r="D19">
            <v>50000</v>
          </cell>
        </row>
        <row r="20">
          <cell r="A20" t="str">
            <v>HERRAMIENTA MENOR</v>
          </cell>
          <cell r="C20" t="str">
            <v>global</v>
          </cell>
          <cell r="D20">
            <v>1000</v>
          </cell>
        </row>
        <row r="21">
          <cell r="A21" t="str">
            <v>IRRIGADOR </v>
          </cell>
          <cell r="D21">
            <v>40000</v>
          </cell>
        </row>
        <row r="22">
          <cell r="A22" t="str">
            <v>MEZCLADORA</v>
          </cell>
          <cell r="B22" t="str">
            <v>-</v>
          </cell>
          <cell r="C22" t="str">
            <v>-</v>
          </cell>
          <cell r="D22">
            <v>50000</v>
          </cell>
        </row>
        <row r="23">
          <cell r="A23" t="str">
            <v>MOTOBOMBA</v>
          </cell>
          <cell r="B23" t="str">
            <v>-</v>
          </cell>
          <cell r="C23" t="str">
            <v>-</v>
          </cell>
          <cell r="D23">
            <v>12000</v>
          </cell>
        </row>
        <row r="24">
          <cell r="A24" t="str">
            <v>MOTONIVELADORA 1</v>
          </cell>
          <cell r="B24" t="str">
            <v>Caterpillar</v>
          </cell>
          <cell r="C24" t="str">
            <v>120-G</v>
          </cell>
          <cell r="D24">
            <v>48000</v>
          </cell>
        </row>
        <row r="25">
          <cell r="A25" t="str">
            <v>MOTONIVELADORA 2</v>
          </cell>
          <cell r="B25" t="str">
            <v>Caterpillar</v>
          </cell>
          <cell r="C25" t="str">
            <v>120-B</v>
          </cell>
          <cell r="D25">
            <v>40000</v>
          </cell>
        </row>
        <row r="26">
          <cell r="A26" t="str">
            <v>MOTONIVELADORA 3</v>
          </cell>
          <cell r="B26" t="str">
            <v>Caterpillar</v>
          </cell>
          <cell r="C26" t="str">
            <v>120-B</v>
          </cell>
          <cell r="D26">
            <v>40000</v>
          </cell>
        </row>
        <row r="27">
          <cell r="A27" t="str">
            <v>MOTONIVELADORA 4</v>
          </cell>
          <cell r="B27" t="str">
            <v>Champion</v>
          </cell>
          <cell r="C27">
            <v>710</v>
          </cell>
          <cell r="D27">
            <v>45000</v>
          </cell>
        </row>
        <row r="28">
          <cell r="A28" t="str">
            <v>PLANTA DE ASFALTO</v>
          </cell>
          <cell r="B28" t="str">
            <v>Barber Green</v>
          </cell>
          <cell r="C28" t="str">
            <v>DM45</v>
          </cell>
          <cell r="D28">
            <v>135000</v>
          </cell>
        </row>
        <row r="29">
          <cell r="A29" t="str">
            <v>RANA</v>
          </cell>
          <cell r="B29" t="str">
            <v>-</v>
          </cell>
          <cell r="C29" t="str">
            <v>-</v>
          </cell>
          <cell r="D29">
            <v>25000</v>
          </cell>
        </row>
        <row r="30">
          <cell r="A30" t="str">
            <v>RETROCARGADOR</v>
          </cell>
          <cell r="C30" t="str">
            <v>JCB</v>
          </cell>
          <cell r="D30">
            <v>35000</v>
          </cell>
        </row>
        <row r="31">
          <cell r="A31" t="str">
            <v>RETROEXCAVADORA 1</v>
          </cell>
          <cell r="B31" t="str">
            <v>Hitachi</v>
          </cell>
          <cell r="C31" t="str">
            <v>EX-200-LC</v>
          </cell>
          <cell r="D31">
            <v>65000</v>
          </cell>
        </row>
        <row r="32">
          <cell r="A32" t="str">
            <v>RETROEXCAVADORA 2</v>
          </cell>
          <cell r="B32" t="str">
            <v>Hitachi</v>
          </cell>
          <cell r="C32" t="str">
            <v>EX-200-2</v>
          </cell>
          <cell r="D32">
            <v>50000</v>
          </cell>
        </row>
        <row r="33">
          <cell r="A33" t="str">
            <v>VIBROCOMPACTADOR 1</v>
          </cell>
          <cell r="B33" t="str">
            <v>Raygo</v>
          </cell>
          <cell r="C33" t="str">
            <v>304-A</v>
          </cell>
          <cell r="D33">
            <v>38000</v>
          </cell>
        </row>
        <row r="34">
          <cell r="A34" t="str">
            <v>VIBROCOMPACTADOR 2</v>
          </cell>
          <cell r="B34" t="str">
            <v>Ingersoll Rand</v>
          </cell>
          <cell r="C34" t="str">
            <v>SP-48</v>
          </cell>
          <cell r="D34">
            <v>38000</v>
          </cell>
        </row>
        <row r="35">
          <cell r="A35" t="str">
            <v>VIBROCOMPACTADOR 3</v>
          </cell>
          <cell r="B35" t="str">
            <v>Ingersoll Rand</v>
          </cell>
          <cell r="C35" t="str">
            <v>DD-65</v>
          </cell>
          <cell r="D35">
            <v>38000</v>
          </cell>
        </row>
        <row r="36">
          <cell r="A36" t="str">
            <v>VIBROCOMPACTADOR 4</v>
          </cell>
          <cell r="B36" t="str">
            <v>Dynapac</v>
          </cell>
          <cell r="C36" t="str">
            <v>CA-15</v>
          </cell>
          <cell r="D36">
            <v>59000</v>
          </cell>
        </row>
        <row r="37">
          <cell r="A37" t="str">
            <v>VIBROCOMPACTADOR 5</v>
          </cell>
          <cell r="B37" t="str">
            <v>Dynapac</v>
          </cell>
          <cell r="C37" t="str">
            <v>CH-44</v>
          </cell>
          <cell r="D37">
            <v>40000</v>
          </cell>
        </row>
        <row r="38">
          <cell r="A38" t="str">
            <v>VIBROCOMPACTADOR 6</v>
          </cell>
          <cell r="B38" t="str">
            <v>Lokomo</v>
          </cell>
          <cell r="C38" t="str">
            <v>AT-38</v>
          </cell>
          <cell r="D38">
            <v>40000</v>
          </cell>
        </row>
        <row r="39">
          <cell r="A39" t="str">
            <v>VOLQUETA 1</v>
          </cell>
          <cell r="B39" t="str">
            <v>Brigadier</v>
          </cell>
          <cell r="C39" t="str">
            <v>UFP-493</v>
          </cell>
          <cell r="D39">
            <v>45000</v>
          </cell>
        </row>
        <row r="40">
          <cell r="A40" t="str">
            <v>VOLQUETA 2</v>
          </cell>
          <cell r="B40" t="str">
            <v>Brigadier</v>
          </cell>
          <cell r="C40" t="str">
            <v>UFP-497</v>
          </cell>
          <cell r="D40">
            <v>45000</v>
          </cell>
        </row>
        <row r="41">
          <cell r="A41" t="str">
            <v>VOLQUETA 3</v>
          </cell>
          <cell r="B41" t="str">
            <v>Dodge</v>
          </cell>
          <cell r="C41" t="str">
            <v>FDG-012</v>
          </cell>
          <cell r="D41">
            <v>25000</v>
          </cell>
        </row>
        <row r="42">
          <cell r="A42" t="str">
            <v>VOLQUETA 5</v>
          </cell>
          <cell r="B42" t="str">
            <v>Mack</v>
          </cell>
          <cell r="C42" t="str">
            <v>UFP-974</v>
          </cell>
          <cell r="D42">
            <v>45000</v>
          </cell>
        </row>
        <row r="43">
          <cell r="A43" t="str">
            <v>VOLQUETA 6</v>
          </cell>
          <cell r="B43" t="str">
            <v>Mack</v>
          </cell>
          <cell r="C43" t="str">
            <v>VBH-632</v>
          </cell>
          <cell r="D43">
            <v>45000</v>
          </cell>
        </row>
        <row r="47">
          <cell r="A47" t="str">
            <v>AYUDANTE </v>
          </cell>
          <cell r="B47">
            <v>9537</v>
          </cell>
          <cell r="C47">
            <v>0.6331</v>
          </cell>
          <cell r="D47">
            <v>15574.8747</v>
          </cell>
        </row>
        <row r="48">
          <cell r="A48" t="str">
            <v>AYUDANTE VOLADURA</v>
          </cell>
          <cell r="B48">
            <v>12100</v>
          </cell>
          <cell r="C48">
            <v>0.6331</v>
          </cell>
          <cell r="D48">
            <v>19760.51</v>
          </cell>
        </row>
        <row r="49">
          <cell r="A49" t="str">
            <v>A.I.U</v>
          </cell>
          <cell r="B49">
            <v>12870</v>
          </cell>
          <cell r="C49">
            <v>0.6331</v>
          </cell>
          <cell r="D49">
            <v>21666.666666666668</v>
          </cell>
        </row>
        <row r="50">
          <cell r="A50" t="str">
            <v>CADENERO 2</v>
          </cell>
          <cell r="B50">
            <v>9537</v>
          </cell>
          <cell r="C50">
            <v>0.6331</v>
          </cell>
          <cell r="D50">
            <v>15000</v>
          </cell>
        </row>
        <row r="51">
          <cell r="A51" t="str">
            <v>CAPATAZ</v>
          </cell>
          <cell r="B51">
            <v>19800</v>
          </cell>
          <cell r="C51">
            <v>0.6331</v>
          </cell>
          <cell r="D51">
            <v>32335.38</v>
          </cell>
        </row>
        <row r="52">
          <cell r="A52" t="str">
            <v>ESCOLTA</v>
          </cell>
          <cell r="B52">
            <v>302.5</v>
          </cell>
          <cell r="C52">
            <v>0</v>
          </cell>
          <cell r="D52">
            <v>275</v>
          </cell>
        </row>
        <row r="53">
          <cell r="A53" t="str">
            <v>MAESTRO</v>
          </cell>
          <cell r="B53">
            <v>22000</v>
          </cell>
          <cell r="C53">
            <v>0.6331</v>
          </cell>
          <cell r="D53">
            <v>35928.2</v>
          </cell>
        </row>
        <row r="54">
          <cell r="A54" t="str">
            <v>OBRERO</v>
          </cell>
          <cell r="B54">
            <v>9537</v>
          </cell>
          <cell r="C54">
            <v>0.6331</v>
          </cell>
          <cell r="D54">
            <v>15574.8747</v>
          </cell>
        </row>
        <row r="55">
          <cell r="A55" t="str">
            <v>OFICIAL</v>
          </cell>
          <cell r="B55">
            <v>19800</v>
          </cell>
          <cell r="C55">
            <v>0.6331</v>
          </cell>
          <cell r="D55">
            <v>32335.38</v>
          </cell>
        </row>
        <row r="56">
          <cell r="A56" t="str">
            <v>SOLDADOR</v>
          </cell>
          <cell r="B56">
            <v>33000</v>
          </cell>
          <cell r="C56">
            <v>0.6331</v>
          </cell>
          <cell r="D56">
            <v>53892.3</v>
          </cell>
        </row>
        <row r="57">
          <cell r="A57" t="str">
            <v>TOPOGRAFO</v>
          </cell>
          <cell r="B57">
            <v>40700</v>
          </cell>
          <cell r="C57">
            <v>0.6331</v>
          </cell>
          <cell r="D57">
            <v>50000</v>
          </cell>
        </row>
        <row r="63">
          <cell r="A63" t="str">
            <v>ACERO DE PERFORACION</v>
          </cell>
          <cell r="C63" t="str">
            <v>GBL</v>
          </cell>
          <cell r="D63">
            <v>50</v>
          </cell>
        </row>
        <row r="64">
          <cell r="A64" t="str">
            <v>ACERO DE REFUERZO GRADO 60</v>
          </cell>
          <cell r="C64" t="str">
            <v>KG</v>
          </cell>
          <cell r="D64">
            <v>750</v>
          </cell>
        </row>
        <row r="65">
          <cell r="A65" t="str">
            <v>ACERO FY= 2400 KG/CM2</v>
          </cell>
          <cell r="C65" t="str">
            <v>KG</v>
          </cell>
          <cell r="D65">
            <v>869.9999999999999</v>
          </cell>
        </row>
        <row r="66">
          <cell r="A66" t="str">
            <v>ACERO FY=4200 KG/CM2</v>
          </cell>
          <cell r="C66" t="str">
            <v>KG</v>
          </cell>
          <cell r="D66">
            <v>1037.5</v>
          </cell>
        </row>
        <row r="67">
          <cell r="A67" t="str">
            <v>ACPM</v>
          </cell>
          <cell r="C67" t="str">
            <v>GAL.</v>
          </cell>
          <cell r="D67">
            <v>1100</v>
          </cell>
        </row>
        <row r="68">
          <cell r="A68" t="str">
            <v>ADHESIVO EPOXICO</v>
          </cell>
          <cell r="C68" t="str">
            <v>KG.</v>
          </cell>
          <cell r="D68">
            <v>750</v>
          </cell>
        </row>
        <row r="69">
          <cell r="A69" t="str">
            <v>AGREGADOS</v>
          </cell>
          <cell r="C69" t="str">
            <v>M3</v>
          </cell>
          <cell r="D69">
            <v>13000</v>
          </cell>
        </row>
        <row r="70">
          <cell r="A70" t="str">
            <v>AGUA</v>
          </cell>
          <cell r="C70" t="str">
            <v>LT</v>
          </cell>
          <cell r="D70">
            <v>5</v>
          </cell>
        </row>
        <row r="71">
          <cell r="A71" t="str">
            <v>ALAMBRE DE PUAS</v>
          </cell>
          <cell r="C71" t="str">
            <v>ML</v>
          </cell>
          <cell r="D71">
            <v>130</v>
          </cell>
        </row>
        <row r="72">
          <cell r="A72" t="str">
            <v>ALAMBRE GALV.</v>
          </cell>
          <cell r="C72" t="str">
            <v>KG</v>
          </cell>
          <cell r="D72">
            <v>1100</v>
          </cell>
        </row>
        <row r="73">
          <cell r="A73" t="str">
            <v>ALAMBRE NEGRO</v>
          </cell>
          <cell r="C73" t="str">
            <v>KG</v>
          </cell>
          <cell r="D73">
            <v>1000</v>
          </cell>
        </row>
        <row r="74">
          <cell r="A74" t="str">
            <v>ANGULO DE 4X4X3/8</v>
          </cell>
          <cell r="C74" t="str">
            <v>ML</v>
          </cell>
          <cell r="D74">
            <v>9405</v>
          </cell>
        </row>
        <row r="75">
          <cell r="A75" t="str">
            <v>ARBOLES</v>
          </cell>
          <cell r="C75" t="str">
            <v>UN</v>
          </cell>
          <cell r="D75">
            <v>5000</v>
          </cell>
        </row>
        <row r="76">
          <cell r="A76" t="str">
            <v>ARBUSTOS</v>
          </cell>
          <cell r="C76" t="str">
            <v>UN</v>
          </cell>
          <cell r="D76">
            <v>2000</v>
          </cell>
        </row>
        <row r="77">
          <cell r="A77" t="str">
            <v>ARENA</v>
          </cell>
          <cell r="C77" t="str">
            <v>M3</v>
          </cell>
          <cell r="D77">
            <v>25000</v>
          </cell>
        </row>
        <row r="78">
          <cell r="A78" t="str">
            <v>ASFALTO SOLIDO</v>
          </cell>
          <cell r="C78" t="str">
            <v>KG.</v>
          </cell>
          <cell r="D78">
            <v>158</v>
          </cell>
        </row>
        <row r="79">
          <cell r="A79" t="str">
            <v>BARANDAS</v>
          </cell>
          <cell r="C79" t="str">
            <v>ML</v>
          </cell>
          <cell r="D79">
            <v>66060.232</v>
          </cell>
        </row>
        <row r="80">
          <cell r="A80" t="str">
            <v>BASE</v>
          </cell>
          <cell r="C80" t="str">
            <v>M3</v>
          </cell>
          <cell r="D80">
            <v>12000</v>
          </cell>
        </row>
        <row r="81">
          <cell r="A81" t="str">
            <v>BASES</v>
          </cell>
          <cell r="C81" t="str">
            <v>M3</v>
          </cell>
          <cell r="D81">
            <v>18000</v>
          </cell>
        </row>
        <row r="82">
          <cell r="A82" t="str">
            <v>CABLE DE 1/2</v>
          </cell>
          <cell r="C82" t="str">
            <v>ML</v>
          </cell>
          <cell r="D82">
            <v>1200</v>
          </cell>
        </row>
        <row r="83">
          <cell r="A83" t="str">
            <v>CAMPAMENTOS</v>
          </cell>
          <cell r="C83" t="str">
            <v>M2</v>
          </cell>
          <cell r="D83">
            <v>10000</v>
          </cell>
        </row>
        <row r="84">
          <cell r="A84" t="str">
            <v>CEMENTO</v>
          </cell>
          <cell r="C84" t="str">
            <v>KG</v>
          </cell>
          <cell r="D84">
            <v>360</v>
          </cell>
        </row>
        <row r="85">
          <cell r="A85" t="str">
            <v>CESPEDON</v>
          </cell>
          <cell r="C85" t="str">
            <v>M2</v>
          </cell>
          <cell r="D85">
            <v>1000</v>
          </cell>
        </row>
        <row r="86">
          <cell r="A86" t="str">
            <v>COJINES DE NEOPRENO</v>
          </cell>
          <cell r="C86" t="str">
            <v>UN.</v>
          </cell>
          <cell r="D86">
            <v>48972.399999999994</v>
          </cell>
        </row>
        <row r="87">
          <cell r="A87" t="str">
            <v>CONCRETO ASFALTICO</v>
          </cell>
          <cell r="C87" t="str">
            <v>M3</v>
          </cell>
          <cell r="D87">
            <v>119000</v>
          </cell>
        </row>
        <row r="88">
          <cell r="A88" t="str">
            <v>TERRAPLEN</v>
          </cell>
          <cell r="C88" t="str">
            <v>M3</v>
          </cell>
          <cell r="D88">
            <v>9000</v>
          </cell>
        </row>
        <row r="93">
          <cell r="A93" t="str">
            <v>DEFENSAS METALICAS</v>
          </cell>
          <cell r="C93" t="str">
            <v>ML</v>
          </cell>
          <cell r="D93">
            <v>35000</v>
          </cell>
        </row>
        <row r="94">
          <cell r="A94" t="str">
            <v>DINAMITA</v>
          </cell>
          <cell r="C94" t="str">
            <v>UN</v>
          </cell>
          <cell r="D94">
            <v>10000</v>
          </cell>
        </row>
        <row r="95">
          <cell r="A95" t="str">
            <v>EMULSION ASFALTICA</v>
          </cell>
          <cell r="C95" t="str">
            <v>KG</v>
          </cell>
          <cell r="D95">
            <v>553.25</v>
          </cell>
        </row>
        <row r="96">
          <cell r="A96" t="str">
            <v>ENTIBADOS</v>
          </cell>
          <cell r="C96" t="str">
            <v>GBL.</v>
          </cell>
          <cell r="D96">
            <v>2000</v>
          </cell>
        </row>
        <row r="97">
          <cell r="A97" t="str">
            <v>ESFERAS REFLECTIVAS</v>
          </cell>
          <cell r="C97" t="str">
            <v>LB</v>
          </cell>
          <cell r="D97">
            <v>1148.3999999999999</v>
          </cell>
        </row>
        <row r="98">
          <cell r="A98" t="str">
            <v>EXPLOSIVOS</v>
          </cell>
          <cell r="C98" t="str">
            <v>KG.</v>
          </cell>
          <cell r="D98">
            <v>3330</v>
          </cell>
        </row>
        <row r="99">
          <cell r="A99" t="str">
            <v>FORMALETA</v>
          </cell>
          <cell r="C99" t="str">
            <v>M2</v>
          </cell>
          <cell r="D99">
            <v>10000</v>
          </cell>
        </row>
        <row r="100">
          <cell r="A100" t="str">
            <v>FUEL OIL</v>
          </cell>
          <cell r="C100" t="str">
            <v>GAL.</v>
          </cell>
          <cell r="D100">
            <v>700</v>
          </cell>
        </row>
        <row r="101">
          <cell r="A101" t="str">
            <v>GALVANIZACION</v>
          </cell>
          <cell r="C101" t="str">
            <v>KG</v>
          </cell>
          <cell r="D101">
            <v>771.56</v>
          </cell>
        </row>
        <row r="102">
          <cell r="A102" t="str">
            <v>GEOTEXTIL</v>
          </cell>
          <cell r="C102" t="str">
            <v>M2</v>
          </cell>
          <cell r="D102">
            <v>1250</v>
          </cell>
        </row>
        <row r="103">
          <cell r="A103" t="str">
            <v>GRAVILLA</v>
          </cell>
          <cell r="C103" t="str">
            <v>M3</v>
          </cell>
          <cell r="D103">
            <v>35000</v>
          </cell>
        </row>
        <row r="104">
          <cell r="A104" t="str">
            <v>LINEAS DE DEMARCACION</v>
          </cell>
          <cell r="C104" t="str">
            <v>ML</v>
          </cell>
          <cell r="D104">
            <v>800</v>
          </cell>
        </row>
        <row r="105">
          <cell r="A105" t="str">
            <v>MALLA DE GALLINERO</v>
          </cell>
          <cell r="C105" t="str">
            <v>M2</v>
          </cell>
          <cell r="D105">
            <v>341</v>
          </cell>
        </row>
        <row r="106">
          <cell r="A106" t="str">
            <v>MALLA ELECTROSOLDADA</v>
          </cell>
          <cell r="C106" t="str">
            <v>KG</v>
          </cell>
          <cell r="D106">
            <v>1000</v>
          </cell>
        </row>
        <row r="107">
          <cell r="A107" t="str">
            <v>MALLA ELECTROSOLDADA M 084</v>
          </cell>
          <cell r="C107" t="str">
            <v>KG.</v>
          </cell>
          <cell r="D107">
            <v>739.1515151515151</v>
          </cell>
        </row>
        <row r="108">
          <cell r="A108" t="str">
            <v>MALLA ELECTROSOLDADA M 154</v>
          </cell>
          <cell r="C108" t="str">
            <v>KG.</v>
          </cell>
          <cell r="D108">
            <v>739.7967914438502</v>
          </cell>
        </row>
        <row r="109">
          <cell r="A109" t="str">
            <v>MALLA PARA GAVIONES</v>
          </cell>
          <cell r="C109" t="str">
            <v>UND</v>
          </cell>
          <cell r="D109">
            <v>29999.999999999996</v>
          </cell>
        </row>
        <row r="110">
          <cell r="A110" t="str">
            <v>MATERIAL DE TERRAPLEN</v>
          </cell>
          <cell r="C110" t="str">
            <v>M3</v>
          </cell>
          <cell r="D110">
            <v>6500</v>
          </cell>
        </row>
        <row r="111">
          <cell r="A111" t="str">
            <v>MATERIAL FILTRANTE</v>
          </cell>
          <cell r="C111" t="str">
            <v>M3</v>
          </cell>
          <cell r="D111">
            <v>20700</v>
          </cell>
        </row>
        <row r="112">
          <cell r="A112" t="str">
            <v>MATERIAL PARA LLENO DE ESTRUCTURAS</v>
          </cell>
          <cell r="C112" t="str">
            <v>M3</v>
          </cell>
          <cell r="D112">
            <v>18000</v>
          </cell>
        </row>
        <row r="113">
          <cell r="A113" t="str">
            <v>MATERIAL DE TERRAPLEN-REGALIA</v>
          </cell>
          <cell r="C113" t="str">
            <v>M3</v>
          </cell>
          <cell r="D113">
            <v>1652.17</v>
          </cell>
        </row>
        <row r="114">
          <cell r="A114" t="str">
            <v>MC-70</v>
          </cell>
          <cell r="C114" t="str">
            <v>LT</v>
          </cell>
          <cell r="D114">
            <v>1000</v>
          </cell>
        </row>
        <row r="115">
          <cell r="A115" t="str">
            <v>MEDIOS DE IGNICION</v>
          </cell>
          <cell r="C115" t="str">
            <v>GBL</v>
          </cell>
          <cell r="D115">
            <v>50</v>
          </cell>
        </row>
        <row r="116">
          <cell r="A116" t="str">
            <v>MEZCLA DENSA EN CALIENTE - BASE ASFALTICA</v>
          </cell>
          <cell r="C116" t="str">
            <v>M3</v>
          </cell>
          <cell r="D116">
            <v>129919.99999999999</v>
          </cell>
        </row>
        <row r="117">
          <cell r="A117" t="str">
            <v>MEZCLA DENSA EN CALIENTE - RODADURA</v>
          </cell>
          <cell r="C117" t="str">
            <v>M3</v>
          </cell>
          <cell r="D117">
            <v>125279.99999999999</v>
          </cell>
        </row>
        <row r="118">
          <cell r="A118" t="str">
            <v>MORTERO DE PEGA</v>
          </cell>
          <cell r="C118" t="str">
            <v>LT</v>
          </cell>
          <cell r="D118">
            <v>120</v>
          </cell>
        </row>
        <row r="119">
          <cell r="A119" t="str">
            <v>PIEDRA</v>
          </cell>
          <cell r="C119" t="str">
            <v>M3</v>
          </cell>
          <cell r="D119">
            <v>15000</v>
          </cell>
        </row>
        <row r="120">
          <cell r="A120" t="str">
            <v>PINTURA</v>
          </cell>
          <cell r="C120" t="str">
            <v>GAL</v>
          </cell>
          <cell r="D120">
            <v>23200</v>
          </cell>
        </row>
        <row r="121">
          <cell r="A121" t="str">
            <v>POSTE</v>
          </cell>
          <cell r="C121" t="str">
            <v>UND</v>
          </cell>
          <cell r="D121">
            <v>3500</v>
          </cell>
        </row>
        <row r="122">
          <cell r="A122" t="str">
            <v>POSTES  DE REFERENCIA</v>
          </cell>
          <cell r="C122" t="str">
            <v>UN</v>
          </cell>
          <cell r="D122">
            <v>10000</v>
          </cell>
        </row>
        <row r="123">
          <cell r="A123" t="str">
            <v>POSTES KILOMETRAJE 1,50 MTS</v>
          </cell>
          <cell r="C123" t="str">
            <v>UN</v>
          </cell>
          <cell r="D123">
            <v>42000</v>
          </cell>
        </row>
        <row r="124">
          <cell r="A124" t="str">
            <v>POSTES KILOMETRAJE 1,80 MTS</v>
          </cell>
          <cell r="C124" t="str">
            <v>UN</v>
          </cell>
          <cell r="D124">
            <v>46460</v>
          </cell>
        </row>
        <row r="125">
          <cell r="A125" t="str">
            <v>POSTES PARA DEFENSAS METALICAS</v>
          </cell>
          <cell r="C125" t="str">
            <v>UN</v>
          </cell>
          <cell r="D125">
            <v>31225.8</v>
          </cell>
        </row>
        <row r="126">
          <cell r="A126" t="str">
            <v>PUNTAS</v>
          </cell>
          <cell r="C126" t="str">
            <v>UN</v>
          </cell>
          <cell r="D126">
            <v>9200</v>
          </cell>
        </row>
        <row r="127">
          <cell r="A127" t="str">
            <v>REGALIA</v>
          </cell>
          <cell r="C127" t="str">
            <v>GBL</v>
          </cell>
          <cell r="D127">
            <v>500</v>
          </cell>
        </row>
        <row r="128">
          <cell r="A128" t="str">
            <v>REJILLAS</v>
          </cell>
          <cell r="C128" t="str">
            <v>UN</v>
          </cell>
          <cell r="D128">
            <v>20000</v>
          </cell>
        </row>
        <row r="129">
          <cell r="A129" t="str">
            <v>RELLENO TIPO II</v>
          </cell>
          <cell r="C129" t="str">
            <v>UN</v>
          </cell>
          <cell r="D129">
            <v>12000</v>
          </cell>
        </row>
        <row r="130">
          <cell r="A130" t="str">
            <v>RELLENO TIPO III</v>
          </cell>
          <cell r="C130" t="str">
            <v>M3</v>
          </cell>
          <cell r="D130">
            <v>10000</v>
          </cell>
        </row>
        <row r="131">
          <cell r="A131" t="str">
            <v>RIEGO DE LIGA</v>
          </cell>
          <cell r="C131" t="str">
            <v>GAL</v>
          </cell>
          <cell r="D131">
            <v>500</v>
          </cell>
        </row>
        <row r="132">
          <cell r="A132" t="str">
            <v>SEÑALES DELINEADOEAS DE RUTA</v>
          </cell>
          <cell r="C132" t="str">
            <v>UN</v>
          </cell>
          <cell r="D132">
            <v>30000</v>
          </cell>
        </row>
        <row r="133">
          <cell r="A133" t="str">
            <v>SEÑALES PREVENTIVAS, REGLAMENTARIAS</v>
          </cell>
          <cell r="C133" t="str">
            <v>UN</v>
          </cell>
          <cell r="D133">
            <v>64586.299999999996</v>
          </cell>
        </row>
        <row r="134">
          <cell r="A134" t="str">
            <v>SENALES VERTICALES</v>
          </cell>
          <cell r="C134" t="str">
            <v>UN</v>
          </cell>
          <cell r="D134">
            <v>69600</v>
          </cell>
        </row>
        <row r="135">
          <cell r="A135" t="str">
            <v>SOLDADURA</v>
          </cell>
          <cell r="C135" t="str">
            <v>KG.</v>
          </cell>
          <cell r="D135">
            <v>2900</v>
          </cell>
        </row>
        <row r="136">
          <cell r="A136" t="str">
            <v>SUBBASE</v>
          </cell>
          <cell r="C136" t="str">
            <v>M3</v>
          </cell>
          <cell r="D136">
            <v>12000</v>
          </cell>
        </row>
        <row r="137">
          <cell r="A137" t="str">
            <v>TACHAS REFLECTIVAS</v>
          </cell>
          <cell r="C137" t="str">
            <v>UN.</v>
          </cell>
          <cell r="D137">
            <v>4500</v>
          </cell>
        </row>
        <row r="138">
          <cell r="A138" t="str">
            <v>TERMINALES PARA DEFENSAS METALICAS</v>
          </cell>
          <cell r="C138" t="str">
            <v>UN</v>
          </cell>
          <cell r="D138">
            <v>21102.199999999997</v>
          </cell>
        </row>
        <row r="139">
          <cell r="A139" t="str">
            <v>TIERRA NEGRA</v>
          </cell>
          <cell r="C139" t="str">
            <v>M3</v>
          </cell>
          <cell r="D139">
            <v>8000</v>
          </cell>
        </row>
        <row r="140">
          <cell r="A140" t="str">
            <v>TUBERIA CONCRETO REFORZADO D = 0,90 m</v>
          </cell>
          <cell r="C140" t="str">
            <v>ML</v>
          </cell>
          <cell r="D140">
            <v>125000</v>
          </cell>
        </row>
        <row r="141">
          <cell r="A141" t="str">
            <v>TUBERIA EN CONCRETO REFORZADO DE 36"</v>
          </cell>
          <cell r="C141" t="str">
            <v>UN</v>
          </cell>
          <cell r="D141">
            <v>137500</v>
          </cell>
        </row>
        <row r="142">
          <cell r="A142" t="str">
            <v>TUBERIA DE 4</v>
          </cell>
          <cell r="C142" t="str">
            <v>ML.</v>
          </cell>
          <cell r="D142">
            <v>6000</v>
          </cell>
        </row>
        <row r="143">
          <cell r="A143" t="str">
            <v>TUBERIA DE CONCRETO D = 0,60 m</v>
          </cell>
          <cell r="C143" t="str">
            <v>ML</v>
          </cell>
          <cell r="D143">
            <v>45000</v>
          </cell>
        </row>
        <row r="144">
          <cell r="A144" t="str">
            <v>TUBERIA METALICA  D 1.2 M</v>
          </cell>
          <cell r="C144" t="str">
            <v>ML</v>
          </cell>
          <cell r="D144">
            <v>300000</v>
          </cell>
        </row>
        <row r="149">
          <cell r="A149" t="str">
            <v>AGREGADOS </v>
          </cell>
          <cell r="B149" t="str">
            <v>M3</v>
          </cell>
          <cell r="C149">
            <v>1.2</v>
          </cell>
          <cell r="D149">
            <v>25000</v>
          </cell>
          <cell r="F149" t="str">
            <v>TARIFA</v>
          </cell>
        </row>
        <row r="150">
          <cell r="A150" t="str">
            <v>EXPLOSIVOS</v>
          </cell>
          <cell r="B150" t="str">
            <v>TN</v>
          </cell>
          <cell r="C150">
            <v>0.005</v>
          </cell>
          <cell r="D150">
            <v>1000000</v>
          </cell>
          <cell r="E150">
            <v>50</v>
          </cell>
          <cell r="F150">
            <v>20000</v>
          </cell>
        </row>
        <row r="151">
          <cell r="A151" t="str">
            <v>MATERIAL DE DERRUMBE</v>
          </cell>
          <cell r="B151" t="str">
            <v>M3</v>
          </cell>
          <cell r="C151">
            <v>1.2</v>
          </cell>
          <cell r="D151">
            <v>25000</v>
          </cell>
          <cell r="E151">
            <v>2</v>
          </cell>
          <cell r="F151">
            <v>12500</v>
          </cell>
        </row>
        <row r="152">
          <cell r="A152" t="str">
            <v>MATERIAL DE DESMONTE</v>
          </cell>
          <cell r="B152" t="str">
            <v>M3</v>
          </cell>
          <cell r="C152">
            <v>1.5</v>
          </cell>
          <cell r="D152">
            <v>25000</v>
          </cell>
          <cell r="E152">
            <v>50</v>
          </cell>
          <cell r="F152">
            <v>500</v>
          </cell>
        </row>
        <row r="153">
          <cell r="A153" t="str">
            <v>MATERIAL DE EXCAVACION</v>
          </cell>
          <cell r="B153" t="str">
            <v>M3</v>
          </cell>
          <cell r="C153">
            <v>0.7</v>
          </cell>
          <cell r="D153">
            <v>25000</v>
          </cell>
          <cell r="E153">
            <v>55</v>
          </cell>
          <cell r="F153">
            <v>454.54545454545456</v>
          </cell>
        </row>
        <row r="154">
          <cell r="A154" t="str">
            <v>MATERIAL DE SUBBASE</v>
          </cell>
          <cell r="B154" t="str">
            <v>M3</v>
          </cell>
          <cell r="C154">
            <v>1.25</v>
          </cell>
          <cell r="D154">
            <v>25000</v>
          </cell>
          <cell r="E154">
            <v>50</v>
          </cell>
          <cell r="F154">
            <v>500</v>
          </cell>
        </row>
        <row r="155">
          <cell r="A155" t="str">
            <v>MATERIAL DE TERRAPLEN</v>
          </cell>
          <cell r="B155" t="str">
            <v>M3</v>
          </cell>
          <cell r="C155">
            <v>1.3</v>
          </cell>
          <cell r="D155">
            <v>25000</v>
          </cell>
          <cell r="E155">
            <v>83.333</v>
          </cell>
          <cell r="F155">
            <v>300.0012000048</v>
          </cell>
        </row>
        <row r="156">
          <cell r="A156" t="str">
            <v>MATERIAL PARA BASE</v>
          </cell>
          <cell r="B156" t="str">
            <v>M3</v>
          </cell>
          <cell r="C156">
            <v>1.25</v>
          </cell>
          <cell r="D156">
            <v>25000</v>
          </cell>
          <cell r="E156">
            <v>35</v>
          </cell>
          <cell r="F156">
            <v>714.2857142857143</v>
          </cell>
        </row>
        <row r="157">
          <cell r="A157" t="str">
            <v>MATERIAL PEDRAPLEN</v>
          </cell>
          <cell r="B157" t="str">
            <v>M3</v>
          </cell>
          <cell r="C157">
            <v>1.25</v>
          </cell>
          <cell r="D157">
            <v>25000</v>
          </cell>
          <cell r="E157">
            <v>83.333</v>
          </cell>
          <cell r="F157">
            <v>300.0012000048</v>
          </cell>
        </row>
        <row r="158">
          <cell r="A158" t="str">
            <v>TRANSP. MEZCLA ASFALTICA</v>
          </cell>
          <cell r="B158" t="str">
            <v>M3</v>
          </cell>
          <cell r="C158">
            <v>1.25</v>
          </cell>
          <cell r="D158">
            <v>25000</v>
          </cell>
          <cell r="E158">
            <v>83.333</v>
          </cell>
          <cell r="F158">
            <v>300.0012000048</v>
          </cell>
        </row>
        <row r="159">
          <cell r="A159" t="str">
            <v>TRANSPORTE DE MATERIAL</v>
          </cell>
          <cell r="B159" t="str">
            <v>M3</v>
          </cell>
          <cell r="C159">
            <v>1.2</v>
          </cell>
          <cell r="D159">
            <v>25000</v>
          </cell>
          <cell r="E159">
            <v>83.333</v>
          </cell>
          <cell r="F159">
            <v>300.0012000048</v>
          </cell>
        </row>
        <row r="160">
          <cell r="A160" t="str">
            <v>TUBERIA</v>
          </cell>
          <cell r="B160" t="str">
            <v>ML</v>
          </cell>
          <cell r="C160">
            <v>0.6785856000000001</v>
          </cell>
          <cell r="D160">
            <v>25000</v>
          </cell>
          <cell r="E160">
            <v>25</v>
          </cell>
          <cell r="F160">
            <v>1000</v>
          </cell>
        </row>
        <row r="161">
          <cell r="A161" t="str">
            <v>TRANSPORTES INTERNOS</v>
          </cell>
          <cell r="B161" t="str">
            <v>M3</v>
          </cell>
          <cell r="C161">
            <v>0.9</v>
          </cell>
          <cell r="D161">
            <v>25000</v>
          </cell>
          <cell r="E161">
            <v>20</v>
          </cell>
          <cell r="F161">
            <v>1250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basicos"/>
    </sheetNames>
    <sheetDataSet>
      <sheetData sheetId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</v>
          </cell>
          <cell r="J15">
            <v>0.7</v>
          </cell>
        </row>
        <row r="16">
          <cell r="C16" t="str">
            <v> Fisuras (m²)</v>
          </cell>
          <cell r="D16">
            <v>64.396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0.07</v>
          </cell>
          <cell r="J16">
            <v>0.34</v>
          </cell>
        </row>
        <row r="17">
          <cell r="C17" t="str">
            <v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3.130000000000001</v>
          </cell>
          <cell r="L20" t="str">
            <v>Bueno</v>
          </cell>
        </row>
        <row r="21">
          <cell r="B21" t="str">
            <v>BERMAS</v>
          </cell>
          <cell r="C21" t="str">
            <v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0.07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0.03125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0.025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0.03125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0.01875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0.01875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0.025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0.025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0.0375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0.0375</v>
          </cell>
          <cell r="J34">
            <v>0.19</v>
          </cell>
          <cell r="K34">
            <v>0.28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4.89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4.890000000000001</v>
          </cell>
          <cell r="L41" t="str">
            <v>Bueno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610"/>
  <sheetViews>
    <sheetView tabSelected="1" view="pageBreakPreview" zoomScaleSheetLayoutView="100" zoomScalePageLayoutView="0" workbookViewId="0" topLeftCell="A546">
      <selection activeCell="F597" sqref="F597"/>
    </sheetView>
  </sheetViews>
  <sheetFormatPr defaultColWidth="11.28125" defaultRowHeight="15"/>
  <cols>
    <col min="1" max="1" width="8.00390625" style="0" customWidth="1"/>
    <col min="2" max="2" width="39.8515625" style="0" customWidth="1"/>
    <col min="3" max="3" width="6.140625" style="0" customWidth="1"/>
    <col min="4" max="4" width="8.7109375" style="0" customWidth="1"/>
    <col min="5" max="5" width="12.7109375" style="0" customWidth="1"/>
    <col min="6" max="6" width="14.7109375" style="133" customWidth="1"/>
    <col min="7" max="58" width="11.28125" style="0" customWidth="1"/>
    <col min="59" max="61" width="0" style="0" hidden="1" customWidth="1"/>
  </cols>
  <sheetData>
    <row r="1" spans="1:132" s="5" customFormat="1" ht="12" customHeight="1" hidden="1" thickTop="1">
      <c r="A1" s="1">
        <v>2020.1</v>
      </c>
      <c r="B1" s="2"/>
      <c r="C1" s="3"/>
      <c r="D1" s="3"/>
      <c r="E1" s="4" t="s">
        <v>0</v>
      </c>
      <c r="F1" s="193" t="e">
        <f>"Duración  Obra    "&amp;#REF!&amp;" Días"</f>
        <v>#REF!</v>
      </c>
      <c r="AA1" s="6"/>
      <c r="AB1" s="7"/>
      <c r="AC1" s="8"/>
      <c r="AD1" s="9"/>
      <c r="AE1" s="10"/>
      <c r="AF1" s="11" t="e">
        <f>IF(#REF!="CD",AH1,IF(#REF!="CT",AI1,"Correg CT"))</f>
        <v>#REF!</v>
      </c>
      <c r="AG1" s="12" t="e">
        <f>ROUND(AE1*AF1,#REF!)</f>
        <v>#REF!</v>
      </c>
      <c r="AH1" s="13"/>
      <c r="AI1" s="14"/>
      <c r="AJ1" s="14">
        <v>1</v>
      </c>
      <c r="AK1" s="14"/>
      <c r="AL1" s="15" t="e">
        <f>ROUND(AI1*AE1,#REF!)</f>
        <v>#REF!</v>
      </c>
      <c r="AM1" s="16" t="e">
        <f>ROUND(AH1*AE1,#REF!)</f>
        <v>#REF!</v>
      </c>
      <c r="AN1" s="17" t="e">
        <f>AG1*#REF!</f>
        <v>#REF!</v>
      </c>
      <c r="AO1" s="18"/>
      <c r="AP1" s="19"/>
      <c r="AQ1" s="20"/>
      <c r="AR1" s="20"/>
      <c r="AS1" s="21"/>
      <c r="AT1" s="22">
        <f>AP1+AQ1+AR1+AS1</f>
        <v>0</v>
      </c>
      <c r="AU1" s="23"/>
      <c r="AW1"/>
      <c r="AX1"/>
      <c r="AY1"/>
      <c r="AZ1"/>
      <c r="BA1"/>
      <c r="BB1"/>
      <c r="BC1"/>
      <c r="BD1"/>
      <c r="BE1"/>
      <c r="BF1" s="24"/>
      <c r="BG1" s="25" t="e">
        <f>"CAP. "&amp;#REF!&amp;": "&amp;#REF!</f>
        <v>#REF!</v>
      </c>
      <c r="BH1" s="26" t="e">
        <f>ROW(#REF!)</f>
        <v>#REF!</v>
      </c>
      <c r="BI1" s="26"/>
      <c r="BJ1" s="26"/>
      <c r="BK1" s="27"/>
      <c r="BL1" s="28"/>
      <c r="BM1"/>
      <c r="BN1"/>
      <c r="BO1" s="29">
        <f>AE1</f>
        <v>0</v>
      </c>
      <c r="BP1" s="30"/>
      <c r="BQ1" s="31">
        <f>BO1+BP1</f>
        <v>0</v>
      </c>
      <c r="BR1" s="32" t="e">
        <f>AF1</f>
        <v>#REF!</v>
      </c>
      <c r="BS1" s="33" t="e">
        <f>ROUND(BQ1*BR1,#REF!)</f>
        <v>#REF!</v>
      </c>
      <c r="BT1"/>
      <c r="BU1" s="34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</row>
    <row r="2" spans="1:73" s="5" customFormat="1" ht="12" customHeight="1" hidden="1" thickBot="1">
      <c r="A2" s="35" t="e">
        <f>IF(#REF!="CD","CD",IF(#REF!="CT","CT",""))</f>
        <v>#REF!</v>
      </c>
      <c r="B2" s="36"/>
      <c r="C2" s="37"/>
      <c r="D2" s="37"/>
      <c r="E2" s="38"/>
      <c r="F2" s="193"/>
      <c r="AA2" s="39" t="s">
        <v>1</v>
      </c>
      <c r="AB2" s="39" t="s">
        <v>2</v>
      </c>
      <c r="AC2" s="39" t="s">
        <v>3</v>
      </c>
      <c r="AD2" s="39" t="s">
        <v>4</v>
      </c>
      <c r="AE2" s="39" t="s">
        <v>5</v>
      </c>
      <c r="AF2" s="39" t="s">
        <v>6</v>
      </c>
      <c r="AG2" s="39" t="s">
        <v>7</v>
      </c>
      <c r="AH2" s="39" t="s">
        <v>8</v>
      </c>
      <c r="AI2" s="39" t="s">
        <v>9</v>
      </c>
      <c r="AJ2" s="39" t="s">
        <v>10</v>
      </c>
      <c r="AK2" s="39" t="s">
        <v>11</v>
      </c>
      <c r="AL2" s="39" t="s">
        <v>12</v>
      </c>
      <c r="AM2" s="39" t="s">
        <v>13</v>
      </c>
      <c r="AN2" s="39" t="s">
        <v>14</v>
      </c>
      <c r="AO2" s="39" t="s">
        <v>15</v>
      </c>
      <c r="AP2" s="39" t="s">
        <v>16</v>
      </c>
      <c r="AQ2" s="39" t="s">
        <v>17</v>
      </c>
      <c r="AR2" s="39" t="s">
        <v>18</v>
      </c>
      <c r="AS2" s="39" t="s">
        <v>19</v>
      </c>
      <c r="AT2" s="39" t="s">
        <v>20</v>
      </c>
      <c r="AU2" s="39" t="s">
        <v>21</v>
      </c>
      <c r="AV2" s="39" t="s">
        <v>22</v>
      </c>
      <c r="AW2" s="39" t="s">
        <v>23</v>
      </c>
      <c r="AX2" s="39" t="s">
        <v>24</v>
      </c>
      <c r="AY2" s="39" t="s">
        <v>25</v>
      </c>
      <c r="AZ2" s="39" t="s">
        <v>26</v>
      </c>
      <c r="BA2" s="39" t="s">
        <v>27</v>
      </c>
      <c r="BB2" s="39" t="s">
        <v>28</v>
      </c>
      <c r="BC2" s="39" t="s">
        <v>29</v>
      </c>
      <c r="BD2" s="39" t="s">
        <v>30</v>
      </c>
      <c r="BE2" s="39" t="s">
        <v>31</v>
      </c>
      <c r="BF2" s="39" t="s">
        <v>32</v>
      </c>
      <c r="BG2" s="39" t="s">
        <v>33</v>
      </c>
      <c r="BH2" s="39" t="s">
        <v>34</v>
      </c>
      <c r="BI2" s="39" t="s">
        <v>35</v>
      </c>
      <c r="BJ2" s="39" t="s">
        <v>36</v>
      </c>
      <c r="BK2" s="39" t="s">
        <v>37</v>
      </c>
      <c r="BL2" s="39" t="s">
        <v>38</v>
      </c>
      <c r="BM2" s="39" t="s">
        <v>39</v>
      </c>
      <c r="BN2" s="39" t="s">
        <v>40</v>
      </c>
      <c r="BO2" s="39" t="s">
        <v>41</v>
      </c>
      <c r="BP2" s="39" t="s">
        <v>42</v>
      </c>
      <c r="BQ2" s="39" t="s">
        <v>43</v>
      </c>
      <c r="BR2" s="39" t="s">
        <v>44</v>
      </c>
      <c r="BS2" s="39" t="s">
        <v>45</v>
      </c>
      <c r="BT2" s="39" t="s">
        <v>46</v>
      </c>
      <c r="BU2" s="39" t="s">
        <v>47</v>
      </c>
    </row>
    <row r="3" spans="1:73" s="5" customFormat="1" ht="12" customHeight="1" hidden="1">
      <c r="A3" s="35"/>
      <c r="B3" s="36"/>
      <c r="C3" s="37"/>
      <c r="D3" s="37"/>
      <c r="E3" s="40"/>
      <c r="F3" s="41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</row>
    <row r="4" spans="1:73" s="5" customFormat="1" ht="12" customHeight="1" hidden="1" thickTop="1">
      <c r="A4" s="35"/>
      <c r="B4" s="36"/>
      <c r="C4" s="37"/>
      <c r="D4" s="37"/>
      <c r="E4" s="40"/>
      <c r="F4" s="41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</row>
    <row r="5" spans="1:73" s="5" customFormat="1" ht="12" customHeight="1" hidden="1" thickTop="1">
      <c r="A5" s="35"/>
      <c r="B5" s="36"/>
      <c r="C5" s="37"/>
      <c r="D5" s="37"/>
      <c r="E5" s="40"/>
      <c r="F5" s="41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</row>
    <row r="6" spans="1:73" s="5" customFormat="1" ht="12" customHeight="1" hidden="1" thickTop="1">
      <c r="A6" s="35"/>
      <c r="B6" s="36"/>
      <c r="C6" s="37"/>
      <c r="D6" s="37"/>
      <c r="E6" s="40"/>
      <c r="F6" s="41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</row>
    <row r="7" spans="1:73" s="5" customFormat="1" ht="12" customHeight="1">
      <c r="A7" s="212" t="s">
        <v>745</v>
      </c>
      <c r="B7" s="213"/>
      <c r="C7" s="213"/>
      <c r="D7" s="213"/>
      <c r="E7" s="210"/>
      <c r="F7" s="210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s="5" customFormat="1" ht="12" customHeight="1">
      <c r="A8" s="214"/>
      <c r="B8" s="215"/>
      <c r="C8" s="215"/>
      <c r="D8" s="215"/>
      <c r="E8" s="211"/>
      <c r="F8" s="211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s="5" customFormat="1" ht="12" customHeight="1">
      <c r="A9" s="214"/>
      <c r="B9" s="215"/>
      <c r="C9" s="215"/>
      <c r="D9" s="215"/>
      <c r="E9" s="211"/>
      <c r="F9" s="211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s="5" customFormat="1" ht="12" customHeight="1">
      <c r="A10" s="214"/>
      <c r="B10" s="215"/>
      <c r="C10" s="215"/>
      <c r="D10" s="215"/>
      <c r="E10" s="211"/>
      <c r="F10" s="211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3" s="5" customFormat="1" ht="12" customHeight="1">
      <c r="A11" s="214"/>
      <c r="B11" s="215"/>
      <c r="C11" s="215"/>
      <c r="D11" s="215"/>
      <c r="E11" s="211"/>
      <c r="F11" s="211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</row>
    <row r="12" spans="1:73" s="5" customFormat="1" ht="12" customHeight="1">
      <c r="A12" s="216" t="s">
        <v>753</v>
      </c>
      <c r="B12" s="217"/>
      <c r="C12" s="217"/>
      <c r="D12" s="217"/>
      <c r="E12" s="211"/>
      <c r="F12" s="211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</row>
    <row r="13" spans="1:73" s="5" customFormat="1" ht="32.25" customHeight="1">
      <c r="A13" s="197" t="s">
        <v>746</v>
      </c>
      <c r="B13" s="197"/>
      <c r="C13" s="197"/>
      <c r="D13" s="197"/>
      <c r="E13" s="197"/>
      <c r="F13" s="197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</row>
    <row r="14" spans="1:73" s="5" customFormat="1" ht="12" customHeight="1">
      <c r="A14" s="198" t="s">
        <v>747</v>
      </c>
      <c r="B14" s="199"/>
      <c r="C14" s="199"/>
      <c r="D14" s="199"/>
      <c r="E14" s="199"/>
      <c r="F14" s="200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</row>
    <row r="15" spans="1:6" s="42" customFormat="1" ht="19.5" customHeight="1">
      <c r="A15" s="201"/>
      <c r="B15" s="202"/>
      <c r="C15" s="202"/>
      <c r="D15" s="202"/>
      <c r="E15" s="202"/>
      <c r="F15" s="203"/>
    </row>
    <row r="16" spans="1:6" s="42" customFormat="1" ht="15.75" customHeight="1">
      <c r="A16" s="179" t="s">
        <v>48</v>
      </c>
      <c r="B16" s="43" t="s">
        <v>49</v>
      </c>
      <c r="C16" s="43" t="s">
        <v>50</v>
      </c>
      <c r="D16" s="43" t="s">
        <v>51</v>
      </c>
      <c r="E16" s="44" t="s">
        <v>52</v>
      </c>
      <c r="F16" s="44" t="s">
        <v>744</v>
      </c>
    </row>
    <row r="17" spans="1:6" ht="15">
      <c r="A17" s="46"/>
      <c r="B17" s="47" t="s">
        <v>53</v>
      </c>
      <c r="C17" s="48"/>
      <c r="D17" s="49"/>
      <c r="E17" s="49"/>
      <c r="F17" s="50"/>
    </row>
    <row r="18" spans="1:6" s="55" customFormat="1" ht="15">
      <c r="A18" s="51">
        <v>1</v>
      </c>
      <c r="B18" s="47" t="s">
        <v>54</v>
      </c>
      <c r="C18" s="52"/>
      <c r="D18" s="53"/>
      <c r="E18" s="53"/>
      <c r="F18" s="54"/>
    </row>
    <row r="19" spans="1:6" ht="15.75">
      <c r="A19" s="56">
        <v>1.01</v>
      </c>
      <c r="B19" s="57" t="s">
        <v>55</v>
      </c>
      <c r="C19" s="58" t="s">
        <v>56</v>
      </c>
      <c r="D19" s="59">
        <v>15461</v>
      </c>
      <c r="E19" s="59"/>
      <c r="F19" s="60"/>
    </row>
    <row r="20" spans="1:6" ht="15">
      <c r="A20" s="46">
        <v>2</v>
      </c>
      <c r="B20" s="47" t="s">
        <v>57</v>
      </c>
      <c r="C20" s="48"/>
      <c r="D20" s="49"/>
      <c r="E20" s="49"/>
      <c r="F20" s="50"/>
    </row>
    <row r="21" spans="1:6" ht="15.75">
      <c r="A21" s="56">
        <v>2.01</v>
      </c>
      <c r="B21" s="57" t="s">
        <v>58</v>
      </c>
      <c r="C21" s="58" t="s">
        <v>59</v>
      </c>
      <c r="D21" s="59">
        <v>1217.1</v>
      </c>
      <c r="E21" s="59"/>
      <c r="F21" s="60"/>
    </row>
    <row r="22" spans="1:6" ht="15">
      <c r="A22" s="46">
        <v>3</v>
      </c>
      <c r="B22" s="47" t="s">
        <v>60</v>
      </c>
      <c r="C22" s="48"/>
      <c r="D22" s="49"/>
      <c r="E22" s="49"/>
      <c r="F22" s="50"/>
    </row>
    <row r="23" spans="1:6" ht="15.75">
      <c r="A23" s="56">
        <v>3.01</v>
      </c>
      <c r="B23" s="57" t="s">
        <v>61</v>
      </c>
      <c r="C23" s="58" t="s">
        <v>56</v>
      </c>
      <c r="D23" s="59">
        <v>15461</v>
      </c>
      <c r="E23" s="59"/>
      <c r="F23" s="60"/>
    </row>
    <row r="24" spans="1:6" ht="15.75">
      <c r="A24" s="56">
        <v>3.02</v>
      </c>
      <c r="B24" s="57" t="s">
        <v>62</v>
      </c>
      <c r="C24" s="58" t="s">
        <v>59</v>
      </c>
      <c r="D24" s="59">
        <v>3092.2</v>
      </c>
      <c r="E24" s="59"/>
      <c r="F24" s="60"/>
    </row>
    <row r="25" spans="1:6" ht="15.75">
      <c r="A25" s="56">
        <v>3.03</v>
      </c>
      <c r="B25" s="57" t="s">
        <v>63</v>
      </c>
      <c r="C25" s="58" t="s">
        <v>59</v>
      </c>
      <c r="D25" s="59">
        <v>1130.3</v>
      </c>
      <c r="E25" s="59"/>
      <c r="F25" s="60"/>
    </row>
    <row r="26" spans="1:6" ht="15.75">
      <c r="A26" s="56">
        <v>3.04</v>
      </c>
      <c r="B26" s="57" t="s">
        <v>64</v>
      </c>
      <c r="C26" s="58" t="s">
        <v>59</v>
      </c>
      <c r="D26" s="59">
        <v>12667.5</v>
      </c>
      <c r="E26" s="59"/>
      <c r="F26" s="60"/>
    </row>
    <row r="27" spans="1:6" ht="15.75">
      <c r="A27" s="56">
        <v>3.05</v>
      </c>
      <c r="B27" s="57" t="s">
        <v>65</v>
      </c>
      <c r="C27" s="58" t="s">
        <v>59</v>
      </c>
      <c r="D27" s="59">
        <v>913</v>
      </c>
      <c r="E27" s="59"/>
      <c r="F27" s="60"/>
    </row>
    <row r="28" spans="1:6" ht="15.75">
      <c r="A28" s="56">
        <v>3.06</v>
      </c>
      <c r="B28" s="57" t="s">
        <v>66</v>
      </c>
      <c r="C28" s="58" t="s">
        <v>67</v>
      </c>
      <c r="D28" s="59">
        <v>81036.1</v>
      </c>
      <c r="E28" s="59"/>
      <c r="F28" s="60"/>
    </row>
    <row r="29" spans="1:6" ht="15.75">
      <c r="A29" s="56">
        <v>3.07</v>
      </c>
      <c r="B29" s="57" t="s">
        <v>68</v>
      </c>
      <c r="C29" s="58" t="s">
        <v>56</v>
      </c>
      <c r="D29" s="59">
        <v>16634.573600000003</v>
      </c>
      <c r="E29" s="59"/>
      <c r="F29" s="60"/>
    </row>
    <row r="30" spans="1:6" ht="15">
      <c r="A30" s="46">
        <v>4</v>
      </c>
      <c r="B30" s="47" t="s">
        <v>69</v>
      </c>
      <c r="C30" s="48"/>
      <c r="D30" s="49"/>
      <c r="E30" s="49"/>
      <c r="F30" s="50"/>
    </row>
    <row r="31" spans="1:6" ht="27.75">
      <c r="A31" s="56">
        <v>4.01</v>
      </c>
      <c r="B31" s="57" t="s">
        <v>70</v>
      </c>
      <c r="C31" s="58" t="s">
        <v>59</v>
      </c>
      <c r="D31" s="59">
        <v>1217.1</v>
      </c>
      <c r="E31" s="59"/>
      <c r="F31" s="60"/>
    </row>
    <row r="32" spans="1:6" ht="15">
      <c r="A32" s="46">
        <v>5</v>
      </c>
      <c r="B32" s="47" t="s">
        <v>71</v>
      </c>
      <c r="C32" s="48"/>
      <c r="D32" s="49"/>
      <c r="E32" s="49"/>
      <c r="F32" s="50"/>
    </row>
    <row r="33" spans="1:6" ht="15">
      <c r="A33" s="46">
        <v>5.1</v>
      </c>
      <c r="B33" s="47" t="s">
        <v>72</v>
      </c>
      <c r="C33" s="48"/>
      <c r="D33" s="49"/>
      <c r="E33" s="49"/>
      <c r="F33" s="50"/>
    </row>
    <row r="34" spans="1:6" ht="15.75">
      <c r="A34" s="56" t="s">
        <v>73</v>
      </c>
      <c r="B34" s="57" t="s">
        <v>74</v>
      </c>
      <c r="C34" s="58" t="s">
        <v>75</v>
      </c>
      <c r="D34" s="59">
        <v>709</v>
      </c>
      <c r="E34" s="59"/>
      <c r="F34" s="60"/>
    </row>
    <row r="35" spans="1:6" ht="15.75">
      <c r="A35" s="56" t="s">
        <v>76</v>
      </c>
      <c r="B35" s="57" t="s">
        <v>77</v>
      </c>
      <c r="C35" s="58" t="s">
        <v>78</v>
      </c>
      <c r="D35" s="59">
        <v>12</v>
      </c>
      <c r="E35" s="59"/>
      <c r="F35" s="60"/>
    </row>
    <row r="36" spans="1:6" ht="15.75">
      <c r="A36" s="56" t="s">
        <v>79</v>
      </c>
      <c r="B36" s="57" t="s">
        <v>80</v>
      </c>
      <c r="C36" s="58" t="s">
        <v>78</v>
      </c>
      <c r="D36" s="59">
        <v>12</v>
      </c>
      <c r="E36" s="59"/>
      <c r="F36" s="60"/>
    </row>
    <row r="37" spans="1:6" ht="15.75">
      <c r="A37" s="56" t="s">
        <v>81</v>
      </c>
      <c r="B37" s="57" t="s">
        <v>82</v>
      </c>
      <c r="C37" s="58" t="s">
        <v>78</v>
      </c>
      <c r="D37" s="59">
        <v>9</v>
      </c>
      <c r="E37" s="59"/>
      <c r="F37" s="60"/>
    </row>
    <row r="38" spans="1:6" ht="27.75">
      <c r="A38" s="56" t="s">
        <v>83</v>
      </c>
      <c r="B38" s="57" t="s">
        <v>84</v>
      </c>
      <c r="C38" s="58" t="s">
        <v>78</v>
      </c>
      <c r="D38" s="59">
        <v>9</v>
      </c>
      <c r="E38" s="59"/>
      <c r="F38" s="60"/>
    </row>
    <row r="39" spans="1:6" ht="15.75">
      <c r="A39" s="56" t="s">
        <v>85</v>
      </c>
      <c r="B39" s="57" t="s">
        <v>86</v>
      </c>
      <c r="C39" s="58" t="s">
        <v>50</v>
      </c>
      <c r="D39" s="59">
        <v>65</v>
      </c>
      <c r="E39" s="59"/>
      <c r="F39" s="60"/>
    </row>
    <row r="40" spans="1:6" ht="27.75">
      <c r="A40" s="56" t="s">
        <v>87</v>
      </c>
      <c r="B40" s="57" t="s">
        <v>88</v>
      </c>
      <c r="C40" s="58" t="s">
        <v>50</v>
      </c>
      <c r="D40" s="59">
        <v>4</v>
      </c>
      <c r="E40" s="59"/>
      <c r="F40" s="60"/>
    </row>
    <row r="41" spans="1:6" ht="27.75">
      <c r="A41" s="56" t="s">
        <v>89</v>
      </c>
      <c r="B41" s="57" t="s">
        <v>90</v>
      </c>
      <c r="C41" s="58" t="s">
        <v>50</v>
      </c>
      <c r="D41" s="59">
        <v>4</v>
      </c>
      <c r="E41" s="59"/>
      <c r="F41" s="60"/>
    </row>
    <row r="42" spans="1:6" ht="15.75">
      <c r="A42" s="56" t="s">
        <v>91</v>
      </c>
      <c r="B42" s="57" t="s">
        <v>92</v>
      </c>
      <c r="C42" s="58" t="s">
        <v>59</v>
      </c>
      <c r="D42" s="59">
        <v>113.44000000000001</v>
      </c>
      <c r="E42" s="59"/>
      <c r="F42" s="60"/>
    </row>
    <row r="43" spans="1:6" ht="27.75">
      <c r="A43" s="56" t="s">
        <v>93</v>
      </c>
      <c r="B43" s="57" t="s">
        <v>70</v>
      </c>
      <c r="C43" s="58" t="s">
        <v>59</v>
      </c>
      <c r="D43" s="59">
        <v>113.44000000000001</v>
      </c>
      <c r="E43" s="59"/>
      <c r="F43" s="60"/>
    </row>
    <row r="44" spans="1:6" ht="15.75">
      <c r="A44" s="56" t="s">
        <v>94</v>
      </c>
      <c r="B44" s="57" t="s">
        <v>95</v>
      </c>
      <c r="C44" s="58" t="s">
        <v>59</v>
      </c>
      <c r="D44" s="59">
        <v>56.720000000000006</v>
      </c>
      <c r="E44" s="59"/>
      <c r="F44" s="60"/>
    </row>
    <row r="45" spans="1:6" ht="15.75">
      <c r="A45" s="56" t="s">
        <v>96</v>
      </c>
      <c r="B45" s="57" t="s">
        <v>97</v>
      </c>
      <c r="C45" s="58" t="s">
        <v>59</v>
      </c>
      <c r="D45" s="59">
        <v>56.720000000000006</v>
      </c>
      <c r="E45" s="59"/>
      <c r="F45" s="60"/>
    </row>
    <row r="46" spans="1:6" ht="15.75">
      <c r="A46" s="56" t="s">
        <v>98</v>
      </c>
      <c r="B46" s="57" t="s">
        <v>99</v>
      </c>
      <c r="C46" s="58" t="s">
        <v>50</v>
      </c>
      <c r="D46" s="59">
        <v>12</v>
      </c>
      <c r="E46" s="59"/>
      <c r="F46" s="60"/>
    </row>
    <row r="47" spans="1:6" ht="15.75">
      <c r="A47" s="56" t="s">
        <v>100</v>
      </c>
      <c r="B47" s="57" t="s">
        <v>101</v>
      </c>
      <c r="C47" s="58" t="s">
        <v>50</v>
      </c>
      <c r="D47" s="59">
        <v>1</v>
      </c>
      <c r="E47" s="59"/>
      <c r="F47" s="60"/>
    </row>
    <row r="48" spans="1:6" ht="15.75">
      <c r="A48" s="56" t="s">
        <v>102</v>
      </c>
      <c r="B48" s="57" t="s">
        <v>103</v>
      </c>
      <c r="C48" s="58" t="s">
        <v>50</v>
      </c>
      <c r="D48" s="59">
        <v>1</v>
      </c>
      <c r="E48" s="59"/>
      <c r="F48" s="60"/>
    </row>
    <row r="49" spans="1:6" ht="15.75">
      <c r="A49" s="56" t="s">
        <v>104</v>
      </c>
      <c r="B49" s="57" t="s">
        <v>105</v>
      </c>
      <c r="C49" s="58" t="s">
        <v>50</v>
      </c>
      <c r="D49" s="59">
        <v>1</v>
      </c>
      <c r="E49" s="59"/>
      <c r="F49" s="60"/>
    </row>
    <row r="50" spans="1:6" ht="15.75">
      <c r="A50" s="56" t="s">
        <v>106</v>
      </c>
      <c r="B50" s="57" t="s">
        <v>107</v>
      </c>
      <c r="C50" s="58" t="s">
        <v>50</v>
      </c>
      <c r="D50" s="59">
        <v>1</v>
      </c>
      <c r="E50" s="59"/>
      <c r="F50" s="60"/>
    </row>
    <row r="51" spans="1:6" ht="15.75">
      <c r="A51" s="56" t="s">
        <v>108</v>
      </c>
      <c r="B51" s="57" t="s">
        <v>109</v>
      </c>
      <c r="C51" s="58" t="s">
        <v>50</v>
      </c>
      <c r="D51" s="59">
        <v>1</v>
      </c>
      <c r="E51" s="59"/>
      <c r="F51" s="60"/>
    </row>
    <row r="52" spans="1:6" ht="15.75">
      <c r="A52" s="56" t="s">
        <v>110</v>
      </c>
      <c r="B52" s="57" t="s">
        <v>111</v>
      </c>
      <c r="C52" s="58" t="s">
        <v>50</v>
      </c>
      <c r="D52" s="59">
        <v>1</v>
      </c>
      <c r="E52" s="59"/>
      <c r="F52" s="60"/>
    </row>
    <row r="53" spans="1:6" ht="15.75">
      <c r="A53" s="56" t="s">
        <v>112</v>
      </c>
      <c r="B53" s="57" t="s">
        <v>113</v>
      </c>
      <c r="C53" s="58" t="s">
        <v>50</v>
      </c>
      <c r="D53" s="59">
        <v>4</v>
      </c>
      <c r="E53" s="59"/>
      <c r="F53" s="60"/>
    </row>
    <row r="54" spans="1:6" ht="15.75">
      <c r="A54" s="56" t="s">
        <v>114</v>
      </c>
      <c r="B54" s="57" t="s">
        <v>115</v>
      </c>
      <c r="C54" s="58" t="s">
        <v>50</v>
      </c>
      <c r="D54" s="59">
        <v>4</v>
      </c>
      <c r="E54" s="59"/>
      <c r="F54" s="60"/>
    </row>
    <row r="55" spans="1:6" ht="27.75">
      <c r="A55" s="56" t="s">
        <v>116</v>
      </c>
      <c r="B55" s="57" t="s">
        <v>117</v>
      </c>
      <c r="C55" s="58" t="s">
        <v>50</v>
      </c>
      <c r="D55" s="59">
        <v>1</v>
      </c>
      <c r="E55" s="59"/>
      <c r="F55" s="60"/>
    </row>
    <row r="56" spans="1:6" ht="15.75">
      <c r="A56" s="56" t="s">
        <v>118</v>
      </c>
      <c r="B56" s="57" t="s">
        <v>119</v>
      </c>
      <c r="C56" s="58" t="s">
        <v>75</v>
      </c>
      <c r="D56" s="59">
        <v>810</v>
      </c>
      <c r="E56" s="59"/>
      <c r="F56" s="60"/>
    </row>
    <row r="57" spans="1:6" ht="15.75">
      <c r="A57" s="56" t="s">
        <v>120</v>
      </c>
      <c r="B57" s="57" t="s">
        <v>121</v>
      </c>
      <c r="C57" s="58" t="s">
        <v>75</v>
      </c>
      <c r="D57" s="59">
        <v>709</v>
      </c>
      <c r="E57" s="59"/>
      <c r="F57" s="60"/>
    </row>
    <row r="58" spans="1:6" ht="15">
      <c r="A58" s="46">
        <v>5.2</v>
      </c>
      <c r="B58" s="47" t="s">
        <v>72</v>
      </c>
      <c r="C58" s="48"/>
      <c r="D58" s="49"/>
      <c r="E58" s="49"/>
      <c r="F58" s="50"/>
    </row>
    <row r="59" spans="1:6" ht="42">
      <c r="A59" s="56" t="s">
        <v>122</v>
      </c>
      <c r="B59" s="57" t="s">
        <v>123</v>
      </c>
      <c r="C59" s="58" t="s">
        <v>50</v>
      </c>
      <c r="D59" s="59">
        <v>1</v>
      </c>
      <c r="E59" s="59"/>
      <c r="F59" s="60"/>
    </row>
    <row r="60" spans="1:6" ht="27.75">
      <c r="A60" s="56" t="s">
        <v>124</v>
      </c>
      <c r="B60" s="57" t="s">
        <v>125</v>
      </c>
      <c r="C60" s="58" t="s">
        <v>50</v>
      </c>
      <c r="D60" s="59">
        <v>1</v>
      </c>
      <c r="E60" s="59"/>
      <c r="F60" s="60"/>
    </row>
    <row r="61" spans="1:6" ht="15">
      <c r="A61" s="46">
        <v>5.3</v>
      </c>
      <c r="B61" s="47" t="s">
        <v>126</v>
      </c>
      <c r="C61" s="48"/>
      <c r="D61" s="49"/>
      <c r="E61" s="49"/>
      <c r="F61" s="50"/>
    </row>
    <row r="62" spans="1:6" ht="15.75">
      <c r="A62" s="56" t="s">
        <v>127</v>
      </c>
      <c r="B62" s="57" t="s">
        <v>119</v>
      </c>
      <c r="C62" s="58" t="s">
        <v>75</v>
      </c>
      <c r="D62" s="59">
        <v>2808.0900000000006</v>
      </c>
      <c r="E62" s="59"/>
      <c r="F62" s="60"/>
    </row>
    <row r="63" spans="1:6" ht="15.75">
      <c r="A63" s="56" t="s">
        <v>128</v>
      </c>
      <c r="B63" s="57" t="s">
        <v>129</v>
      </c>
      <c r="C63" s="58" t="s">
        <v>75</v>
      </c>
      <c r="D63" s="59">
        <v>5</v>
      </c>
      <c r="E63" s="59"/>
      <c r="F63" s="60"/>
    </row>
    <row r="64" spans="1:6" ht="15.75">
      <c r="A64" s="56" t="s">
        <v>130</v>
      </c>
      <c r="B64" s="57" t="s">
        <v>92</v>
      </c>
      <c r="C64" s="58" t="s">
        <v>59</v>
      </c>
      <c r="D64" s="59">
        <v>1838.852524633328</v>
      </c>
      <c r="E64" s="59"/>
      <c r="F64" s="60"/>
    </row>
    <row r="65" spans="1:6" ht="27.75">
      <c r="A65" s="56" t="s">
        <v>131</v>
      </c>
      <c r="B65" s="57" t="s">
        <v>70</v>
      </c>
      <c r="C65" s="58" t="s">
        <v>59</v>
      </c>
      <c r="D65" s="59">
        <v>1842.002524633328</v>
      </c>
      <c r="E65" s="59"/>
      <c r="F65" s="60"/>
    </row>
    <row r="66" spans="1:6" ht="15.75">
      <c r="A66" s="56" t="s">
        <v>132</v>
      </c>
      <c r="B66" s="57" t="s">
        <v>95</v>
      </c>
      <c r="C66" s="58" t="s">
        <v>59</v>
      </c>
      <c r="D66" s="59">
        <v>197.65</v>
      </c>
      <c r="E66" s="59"/>
      <c r="F66" s="60"/>
    </row>
    <row r="67" spans="1:6" ht="15.75">
      <c r="A67" s="56" t="s">
        <v>133</v>
      </c>
      <c r="B67" s="57" t="s">
        <v>134</v>
      </c>
      <c r="C67" s="58" t="s">
        <v>59</v>
      </c>
      <c r="D67" s="59">
        <v>185.2791178175</v>
      </c>
      <c r="E67" s="59"/>
      <c r="F67" s="60"/>
    </row>
    <row r="68" spans="1:6" ht="15.75">
      <c r="A68" s="56" t="s">
        <v>135</v>
      </c>
      <c r="B68" s="57" t="s">
        <v>97</v>
      </c>
      <c r="C68" s="58" t="s">
        <v>59</v>
      </c>
      <c r="D68" s="59">
        <v>93.14318999999999</v>
      </c>
      <c r="E68" s="59"/>
      <c r="F68" s="60"/>
    </row>
    <row r="69" spans="1:6" ht="15.75">
      <c r="A69" s="56" t="s">
        <v>136</v>
      </c>
      <c r="B69" s="57" t="s">
        <v>137</v>
      </c>
      <c r="C69" s="58" t="s">
        <v>59</v>
      </c>
      <c r="D69" s="59">
        <v>158.90939</v>
      </c>
      <c r="E69" s="59"/>
      <c r="F69" s="60"/>
    </row>
    <row r="70" spans="1:6" ht="15.75">
      <c r="A70" s="56" t="s">
        <v>138</v>
      </c>
      <c r="B70" s="57" t="s">
        <v>139</v>
      </c>
      <c r="C70" s="58" t="s">
        <v>59</v>
      </c>
      <c r="D70" s="59">
        <v>830.6738078100001</v>
      </c>
      <c r="E70" s="59"/>
      <c r="F70" s="60"/>
    </row>
    <row r="71" spans="1:6" ht="15.75">
      <c r="A71" s="56" t="s">
        <v>140</v>
      </c>
      <c r="B71" s="57" t="s">
        <v>141</v>
      </c>
      <c r="C71" s="58" t="s">
        <v>56</v>
      </c>
      <c r="D71" s="59">
        <v>3658.1202166999997</v>
      </c>
      <c r="E71" s="59"/>
      <c r="F71" s="60"/>
    </row>
    <row r="72" spans="1:6" ht="15.75">
      <c r="A72" s="56" t="s">
        <v>142</v>
      </c>
      <c r="B72" s="57" t="s">
        <v>143</v>
      </c>
      <c r="C72" s="58" t="s">
        <v>75</v>
      </c>
      <c r="D72" s="59">
        <v>1996.9500000000007</v>
      </c>
      <c r="E72" s="59"/>
      <c r="F72" s="60"/>
    </row>
    <row r="73" spans="1:6" ht="15.75">
      <c r="A73" s="56" t="s">
        <v>144</v>
      </c>
      <c r="B73" s="57" t="s">
        <v>145</v>
      </c>
      <c r="C73" s="58" t="s">
        <v>75</v>
      </c>
      <c r="D73" s="59">
        <v>11.58</v>
      </c>
      <c r="E73" s="59"/>
      <c r="F73" s="60"/>
    </row>
    <row r="74" spans="1:6" ht="15.75">
      <c r="A74" s="56" t="s">
        <v>146</v>
      </c>
      <c r="B74" s="57" t="s">
        <v>147</v>
      </c>
      <c r="C74" s="58" t="s">
        <v>75</v>
      </c>
      <c r="D74" s="59">
        <v>75.76</v>
      </c>
      <c r="E74" s="59"/>
      <c r="F74" s="60"/>
    </row>
    <row r="75" spans="1:6" ht="15.75">
      <c r="A75" s="56" t="s">
        <v>148</v>
      </c>
      <c r="B75" s="57" t="s">
        <v>149</v>
      </c>
      <c r="C75" s="58" t="s">
        <v>75</v>
      </c>
      <c r="D75" s="59">
        <v>34.74</v>
      </c>
      <c r="E75" s="59"/>
      <c r="F75" s="60"/>
    </row>
    <row r="76" spans="1:6" ht="15.75">
      <c r="A76" s="56" t="s">
        <v>150</v>
      </c>
      <c r="B76" s="57" t="s">
        <v>151</v>
      </c>
      <c r="C76" s="58" t="s">
        <v>75</v>
      </c>
      <c r="D76" s="59">
        <v>46.32</v>
      </c>
      <c r="E76" s="59"/>
      <c r="F76" s="60"/>
    </row>
    <row r="77" spans="1:6" ht="15.75">
      <c r="A77" s="56" t="s">
        <v>152</v>
      </c>
      <c r="B77" s="57" t="s">
        <v>153</v>
      </c>
      <c r="C77" s="58" t="s">
        <v>75</v>
      </c>
      <c r="D77" s="59">
        <v>82.74000000000001</v>
      </c>
      <c r="E77" s="59"/>
      <c r="F77" s="60"/>
    </row>
    <row r="78" spans="1:6" ht="15.75">
      <c r="A78" s="56" t="s">
        <v>154</v>
      </c>
      <c r="B78" s="57" t="s">
        <v>155</v>
      </c>
      <c r="C78" s="58" t="s">
        <v>75</v>
      </c>
      <c r="D78" s="59">
        <v>127.58</v>
      </c>
      <c r="E78" s="59"/>
      <c r="F78" s="60"/>
    </row>
    <row r="79" spans="1:6" ht="15.75">
      <c r="A79" s="56" t="s">
        <v>156</v>
      </c>
      <c r="B79" s="57" t="s">
        <v>157</v>
      </c>
      <c r="C79" s="58" t="s">
        <v>75</v>
      </c>
      <c r="D79" s="59">
        <v>72</v>
      </c>
      <c r="E79" s="59"/>
      <c r="F79" s="60"/>
    </row>
    <row r="80" spans="1:6" ht="15.75">
      <c r="A80" s="56" t="s">
        <v>158</v>
      </c>
      <c r="B80" s="57" t="s">
        <v>159</v>
      </c>
      <c r="C80" s="58" t="s">
        <v>75</v>
      </c>
      <c r="D80" s="59">
        <v>10</v>
      </c>
      <c r="E80" s="59"/>
      <c r="F80" s="60"/>
    </row>
    <row r="81" spans="1:6" ht="15.75">
      <c r="A81" s="56" t="s">
        <v>160</v>
      </c>
      <c r="B81" s="57" t="s">
        <v>161</v>
      </c>
      <c r="C81" s="58" t="s">
        <v>50</v>
      </c>
      <c r="D81" s="59">
        <v>6</v>
      </c>
      <c r="E81" s="59"/>
      <c r="F81" s="60"/>
    </row>
    <row r="82" spans="1:6" ht="15.75">
      <c r="A82" s="56" t="s">
        <v>162</v>
      </c>
      <c r="B82" s="57" t="s">
        <v>163</v>
      </c>
      <c r="C82" s="58" t="s">
        <v>50</v>
      </c>
      <c r="D82" s="59">
        <v>6</v>
      </c>
      <c r="E82" s="59"/>
      <c r="F82" s="60"/>
    </row>
    <row r="83" spans="1:6" ht="15.75">
      <c r="A83" s="56" t="s">
        <v>164</v>
      </c>
      <c r="B83" s="57" t="s">
        <v>165</v>
      </c>
      <c r="C83" s="58" t="s">
        <v>50</v>
      </c>
      <c r="D83" s="59">
        <v>6</v>
      </c>
      <c r="E83" s="59"/>
      <c r="F83" s="60"/>
    </row>
    <row r="84" spans="1:6" ht="15.75">
      <c r="A84" s="56" t="s">
        <v>166</v>
      </c>
      <c r="B84" s="57" t="s">
        <v>167</v>
      </c>
      <c r="C84" s="58" t="s">
        <v>50</v>
      </c>
      <c r="D84" s="59">
        <v>2</v>
      </c>
      <c r="E84" s="59"/>
      <c r="F84" s="60"/>
    </row>
    <row r="85" spans="1:6" ht="15.75">
      <c r="A85" s="56" t="s">
        <v>168</v>
      </c>
      <c r="B85" s="57" t="s">
        <v>169</v>
      </c>
      <c r="C85" s="58" t="s">
        <v>50</v>
      </c>
      <c r="D85" s="59">
        <v>4</v>
      </c>
      <c r="E85" s="59"/>
      <c r="F85" s="60"/>
    </row>
    <row r="86" spans="1:6" ht="15.75">
      <c r="A86" s="56" t="s">
        <v>170</v>
      </c>
      <c r="B86" s="57" t="s">
        <v>171</v>
      </c>
      <c r="C86" s="58" t="s">
        <v>50</v>
      </c>
      <c r="D86" s="59">
        <v>4</v>
      </c>
      <c r="E86" s="59"/>
      <c r="F86" s="60"/>
    </row>
    <row r="87" spans="1:6" ht="15.75">
      <c r="A87" s="56" t="s">
        <v>172</v>
      </c>
      <c r="B87" s="57" t="s">
        <v>173</v>
      </c>
      <c r="C87" s="58" t="s">
        <v>50</v>
      </c>
      <c r="D87" s="59">
        <v>8</v>
      </c>
      <c r="E87" s="59"/>
      <c r="F87" s="60"/>
    </row>
    <row r="88" spans="1:6" ht="15.75">
      <c r="A88" s="56" t="s">
        <v>174</v>
      </c>
      <c r="B88" s="57" t="s">
        <v>175</v>
      </c>
      <c r="C88" s="58" t="s">
        <v>50</v>
      </c>
      <c r="D88" s="59">
        <v>8</v>
      </c>
      <c r="E88" s="59"/>
      <c r="F88" s="60"/>
    </row>
    <row r="89" spans="1:6" ht="15.75">
      <c r="A89" s="56" t="s">
        <v>176</v>
      </c>
      <c r="B89" s="57" t="s">
        <v>177</v>
      </c>
      <c r="C89" s="58" t="s">
        <v>56</v>
      </c>
      <c r="D89" s="59">
        <v>197.615</v>
      </c>
      <c r="E89" s="59"/>
      <c r="F89" s="60"/>
    </row>
    <row r="90" spans="1:6" ht="15.75">
      <c r="A90" s="56" t="s">
        <v>178</v>
      </c>
      <c r="B90" s="57" t="s">
        <v>179</v>
      </c>
      <c r="C90" s="58" t="s">
        <v>75</v>
      </c>
      <c r="D90" s="59">
        <v>395.23</v>
      </c>
      <c r="E90" s="59"/>
      <c r="F90" s="60"/>
    </row>
    <row r="91" spans="1:6" ht="15.75">
      <c r="A91" s="56" t="s">
        <v>180</v>
      </c>
      <c r="B91" s="57" t="s">
        <v>181</v>
      </c>
      <c r="C91" s="58" t="s">
        <v>75</v>
      </c>
      <c r="D91" s="59">
        <v>2371.38</v>
      </c>
      <c r="E91" s="59"/>
      <c r="F91" s="60"/>
    </row>
    <row r="92" spans="1:6" ht="15.75">
      <c r="A92" s="56" t="s">
        <v>182</v>
      </c>
      <c r="B92" s="57" t="s">
        <v>183</v>
      </c>
      <c r="C92" s="58" t="s">
        <v>50</v>
      </c>
      <c r="D92" s="59">
        <v>1</v>
      </c>
      <c r="E92" s="59"/>
      <c r="F92" s="60"/>
    </row>
    <row r="93" spans="1:6" ht="15.75">
      <c r="A93" s="56" t="s">
        <v>184</v>
      </c>
      <c r="B93" s="57" t="s">
        <v>185</v>
      </c>
      <c r="C93" s="58" t="s">
        <v>50</v>
      </c>
      <c r="D93" s="59">
        <v>1</v>
      </c>
      <c r="E93" s="59"/>
      <c r="F93" s="60"/>
    </row>
    <row r="94" spans="1:6" ht="15.75">
      <c r="A94" s="56" t="s">
        <v>186</v>
      </c>
      <c r="B94" s="57" t="s">
        <v>187</v>
      </c>
      <c r="C94" s="58" t="s">
        <v>56</v>
      </c>
      <c r="D94" s="59">
        <v>15.75</v>
      </c>
      <c r="E94" s="59"/>
      <c r="F94" s="60"/>
    </row>
    <row r="95" spans="1:6" ht="15.75">
      <c r="A95" s="56" t="s">
        <v>188</v>
      </c>
      <c r="B95" s="57" t="s">
        <v>189</v>
      </c>
      <c r="C95" s="58" t="s">
        <v>56</v>
      </c>
      <c r="D95" s="59">
        <v>15.75</v>
      </c>
      <c r="E95" s="59"/>
      <c r="F95" s="60"/>
    </row>
    <row r="96" spans="1:6" ht="27.75">
      <c r="A96" s="56" t="s">
        <v>190</v>
      </c>
      <c r="B96" s="57" t="s">
        <v>191</v>
      </c>
      <c r="C96" s="58" t="s">
        <v>59</v>
      </c>
      <c r="D96" s="59">
        <v>40</v>
      </c>
      <c r="E96" s="59"/>
      <c r="F96" s="60"/>
    </row>
    <row r="97" spans="1:6" ht="15.75">
      <c r="A97" s="56" t="s">
        <v>192</v>
      </c>
      <c r="B97" s="57" t="s">
        <v>193</v>
      </c>
      <c r="C97" s="58" t="s">
        <v>50</v>
      </c>
      <c r="D97" s="59">
        <v>40</v>
      </c>
      <c r="E97" s="59"/>
      <c r="F97" s="60"/>
    </row>
    <row r="98" spans="1:6" ht="27.75">
      <c r="A98" s="56" t="s">
        <v>194</v>
      </c>
      <c r="B98" s="57" t="s">
        <v>195</v>
      </c>
      <c r="C98" s="58" t="s">
        <v>50</v>
      </c>
      <c r="D98" s="59">
        <v>1</v>
      </c>
      <c r="E98" s="59"/>
      <c r="F98" s="60"/>
    </row>
    <row r="99" spans="1:6" ht="15.75">
      <c r="A99" s="56" t="s">
        <v>196</v>
      </c>
      <c r="B99" s="57" t="s">
        <v>197</v>
      </c>
      <c r="C99" s="58" t="s">
        <v>50</v>
      </c>
      <c r="D99" s="59">
        <v>45</v>
      </c>
      <c r="E99" s="59"/>
      <c r="F99" s="60"/>
    </row>
    <row r="100" spans="1:6" ht="15">
      <c r="A100" s="46">
        <v>6</v>
      </c>
      <c r="B100" s="47" t="s">
        <v>198</v>
      </c>
      <c r="C100" s="48"/>
      <c r="D100" s="49"/>
      <c r="E100" s="49"/>
      <c r="F100" s="50"/>
    </row>
    <row r="101" spans="1:6" ht="15.75">
      <c r="A101" s="56">
        <v>6.01</v>
      </c>
      <c r="B101" s="57" t="s">
        <v>199</v>
      </c>
      <c r="C101" s="58" t="s">
        <v>56</v>
      </c>
      <c r="D101" s="59">
        <v>11303</v>
      </c>
      <c r="E101" s="59"/>
      <c r="F101" s="60"/>
    </row>
    <row r="102" spans="1:6" ht="15.75">
      <c r="A102" s="56">
        <v>6.02</v>
      </c>
      <c r="B102" s="57" t="s">
        <v>200</v>
      </c>
      <c r="C102" s="58" t="s">
        <v>56</v>
      </c>
      <c r="D102" s="59">
        <v>6686</v>
      </c>
      <c r="E102" s="59"/>
      <c r="F102" s="60"/>
    </row>
    <row r="103" spans="1:6" ht="27.75">
      <c r="A103" s="56">
        <v>6.03</v>
      </c>
      <c r="B103" s="57" t="s">
        <v>201</v>
      </c>
      <c r="C103" s="58" t="s">
        <v>59</v>
      </c>
      <c r="D103" s="59">
        <v>167.2</v>
      </c>
      <c r="E103" s="59"/>
      <c r="F103" s="60"/>
    </row>
    <row r="104" spans="1:6" ht="15.75">
      <c r="A104" s="56">
        <v>6.04</v>
      </c>
      <c r="B104" s="57" t="s">
        <v>202</v>
      </c>
      <c r="C104" s="58" t="s">
        <v>67</v>
      </c>
      <c r="D104" s="59">
        <v>20398.4</v>
      </c>
      <c r="E104" s="59"/>
      <c r="F104" s="60"/>
    </row>
    <row r="105" spans="1:6" ht="15.75">
      <c r="A105" s="56">
        <v>6.05</v>
      </c>
      <c r="B105" s="57" t="s">
        <v>203</v>
      </c>
      <c r="C105" s="58" t="s">
        <v>204</v>
      </c>
      <c r="D105" s="59">
        <v>10980</v>
      </c>
      <c r="E105" s="59"/>
      <c r="F105" s="60"/>
    </row>
    <row r="106" spans="1:6" ht="15.75">
      <c r="A106" s="56">
        <v>6.06</v>
      </c>
      <c r="B106" s="57" t="s">
        <v>205</v>
      </c>
      <c r="C106" s="58" t="s">
        <v>56</v>
      </c>
      <c r="D106" s="59">
        <v>814</v>
      </c>
      <c r="E106" s="59"/>
      <c r="F106" s="60"/>
    </row>
    <row r="107" spans="1:6" ht="15.75">
      <c r="A107" s="56">
        <v>6.07</v>
      </c>
      <c r="B107" s="57" t="s">
        <v>206</v>
      </c>
      <c r="C107" s="58" t="s">
        <v>207</v>
      </c>
      <c r="D107" s="59">
        <v>8814</v>
      </c>
      <c r="E107" s="59"/>
      <c r="F107" s="60"/>
    </row>
    <row r="108" spans="1:6" ht="15.75">
      <c r="A108" s="56">
        <v>6.08</v>
      </c>
      <c r="B108" s="57" t="s">
        <v>208</v>
      </c>
      <c r="C108" s="58" t="s">
        <v>75</v>
      </c>
      <c r="D108" s="59">
        <v>1123.3</v>
      </c>
      <c r="E108" s="59"/>
      <c r="F108" s="60"/>
    </row>
    <row r="109" spans="1:6" ht="15.75">
      <c r="A109" s="56">
        <v>6.09</v>
      </c>
      <c r="B109" s="57" t="s">
        <v>209</v>
      </c>
      <c r="C109" s="58" t="s">
        <v>75</v>
      </c>
      <c r="D109" s="59">
        <v>3864</v>
      </c>
      <c r="E109" s="59"/>
      <c r="F109" s="60"/>
    </row>
    <row r="110" spans="1:6" ht="15">
      <c r="A110" s="46">
        <v>7</v>
      </c>
      <c r="B110" s="47" t="s">
        <v>210</v>
      </c>
      <c r="C110" s="48"/>
      <c r="D110" s="49"/>
      <c r="E110" s="49"/>
      <c r="F110" s="50"/>
    </row>
    <row r="111" spans="1:6" ht="15.75">
      <c r="A111" s="56">
        <v>7.01</v>
      </c>
      <c r="B111" s="57" t="s">
        <v>211</v>
      </c>
      <c r="C111" s="58" t="s">
        <v>212</v>
      </c>
      <c r="D111" s="59">
        <v>2</v>
      </c>
      <c r="E111" s="59"/>
      <c r="F111" s="60"/>
    </row>
    <row r="112" spans="1:6" ht="15">
      <c r="A112" s="46">
        <v>8</v>
      </c>
      <c r="B112" s="47" t="s">
        <v>213</v>
      </c>
      <c r="C112" s="48"/>
      <c r="D112" s="49"/>
      <c r="E112" s="49"/>
      <c r="F112" s="50"/>
    </row>
    <row r="113" spans="1:6" ht="15.75">
      <c r="A113" s="56">
        <v>8.1</v>
      </c>
      <c r="B113" s="57" t="s">
        <v>214</v>
      </c>
      <c r="C113" s="58" t="s">
        <v>59</v>
      </c>
      <c r="D113" s="59">
        <v>145.7</v>
      </c>
      <c r="E113" s="59"/>
      <c r="F113" s="60"/>
    </row>
    <row r="114" spans="1:132" s="45" customFormat="1" ht="15.75">
      <c r="A114" s="56">
        <v>8.2</v>
      </c>
      <c r="B114" s="57" t="s">
        <v>206</v>
      </c>
      <c r="C114" s="58" t="s">
        <v>215</v>
      </c>
      <c r="D114" s="59">
        <v>17028.199999999997</v>
      </c>
      <c r="E114" s="59"/>
      <c r="F114" s="60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</row>
    <row r="115" spans="1:132" s="45" customFormat="1" ht="15.75">
      <c r="A115" s="56">
        <v>8.3</v>
      </c>
      <c r="B115" s="57" t="s">
        <v>216</v>
      </c>
      <c r="C115" s="58" t="s">
        <v>75</v>
      </c>
      <c r="D115" s="59">
        <v>158</v>
      </c>
      <c r="E115" s="59"/>
      <c r="F115" s="60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</row>
    <row r="116" spans="1:132" s="45" customFormat="1" ht="15.75">
      <c r="A116" s="56">
        <v>8.4</v>
      </c>
      <c r="B116" s="57" t="s">
        <v>217</v>
      </c>
      <c r="C116" s="58" t="s">
        <v>59</v>
      </c>
      <c r="D116" s="59">
        <v>94.7112</v>
      </c>
      <c r="E116" s="59"/>
      <c r="F116" s="60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</row>
    <row r="117" spans="1:132" s="45" customFormat="1" ht="15">
      <c r="A117" s="46">
        <v>17</v>
      </c>
      <c r="B117" s="47" t="s">
        <v>218</v>
      </c>
      <c r="C117" s="48"/>
      <c r="D117" s="49"/>
      <c r="E117" s="49"/>
      <c r="F117" s="50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</row>
    <row r="118" spans="1:132" s="45" customFormat="1" ht="15">
      <c r="A118" s="46">
        <v>17.1</v>
      </c>
      <c r="B118" s="47" t="s">
        <v>218</v>
      </c>
      <c r="C118" s="48"/>
      <c r="D118" s="49"/>
      <c r="E118" s="49"/>
      <c r="F118" s="50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</row>
    <row r="119" spans="1:132" s="45" customFormat="1" ht="15.75">
      <c r="A119" s="56" t="s">
        <v>219</v>
      </c>
      <c r="B119" s="57" t="s">
        <v>92</v>
      </c>
      <c r="C119" s="58" t="s">
        <v>59</v>
      </c>
      <c r="D119" s="59">
        <v>1934</v>
      </c>
      <c r="E119" s="59"/>
      <c r="F119" s="60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</row>
    <row r="120" spans="1:132" s="45" customFormat="1" ht="15.75">
      <c r="A120" s="56" t="s">
        <v>220</v>
      </c>
      <c r="B120" s="57" t="s">
        <v>221</v>
      </c>
      <c r="C120" s="58" t="s">
        <v>50</v>
      </c>
      <c r="D120" s="59">
        <v>465</v>
      </c>
      <c r="E120" s="59"/>
      <c r="F120" s="6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</row>
    <row r="121" spans="1:132" s="45" customFormat="1" ht="15.75">
      <c r="A121" s="56" t="s">
        <v>222</v>
      </c>
      <c r="B121" s="57" t="s">
        <v>223</v>
      </c>
      <c r="C121" s="58" t="s">
        <v>50</v>
      </c>
      <c r="D121" s="59">
        <v>53</v>
      </c>
      <c r="E121" s="59"/>
      <c r="F121" s="60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</row>
    <row r="122" spans="1:132" s="45" customFormat="1" ht="15.75">
      <c r="A122" s="56" t="s">
        <v>224</v>
      </c>
      <c r="B122" s="57" t="s">
        <v>225</v>
      </c>
      <c r="C122" s="58" t="s">
        <v>50</v>
      </c>
      <c r="D122" s="59">
        <v>269</v>
      </c>
      <c r="E122" s="59"/>
      <c r="F122" s="60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</row>
    <row r="123" spans="1:132" s="45" customFormat="1" ht="15.75">
      <c r="A123" s="56" t="s">
        <v>226</v>
      </c>
      <c r="B123" s="57" t="s">
        <v>227</v>
      </c>
      <c r="C123" s="58" t="s">
        <v>50</v>
      </c>
      <c r="D123" s="59">
        <v>31</v>
      </c>
      <c r="E123" s="59"/>
      <c r="F123" s="60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</row>
    <row r="124" spans="1:132" s="45" customFormat="1" ht="27.75">
      <c r="A124" s="56" t="s">
        <v>228</v>
      </c>
      <c r="B124" s="57" t="s">
        <v>229</v>
      </c>
      <c r="C124" s="58" t="s">
        <v>50</v>
      </c>
      <c r="D124" s="59">
        <v>24</v>
      </c>
      <c r="E124" s="59"/>
      <c r="F124" s="60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</row>
    <row r="125" spans="1:132" s="45" customFormat="1" ht="15.75">
      <c r="A125" s="56" t="s">
        <v>230</v>
      </c>
      <c r="B125" s="57" t="s">
        <v>231</v>
      </c>
      <c r="C125" s="58" t="s">
        <v>50</v>
      </c>
      <c r="D125" s="59">
        <v>24</v>
      </c>
      <c r="E125" s="59"/>
      <c r="F125" s="60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</row>
    <row r="126" spans="1:132" s="45" customFormat="1" ht="15.75">
      <c r="A126" s="56" t="s">
        <v>232</v>
      </c>
      <c r="B126" s="57" t="s">
        <v>233</v>
      </c>
      <c r="C126" s="58" t="s">
        <v>50</v>
      </c>
      <c r="D126" s="59">
        <v>12</v>
      </c>
      <c r="E126" s="59"/>
      <c r="F126" s="60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</row>
    <row r="127" spans="1:132" s="45" customFormat="1" ht="84">
      <c r="A127" s="56" t="s">
        <v>234</v>
      </c>
      <c r="B127" s="57" t="s">
        <v>235</v>
      </c>
      <c r="C127" s="58" t="s">
        <v>50</v>
      </c>
      <c r="D127" s="59">
        <v>28</v>
      </c>
      <c r="E127" s="59"/>
      <c r="F127" s="60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</row>
    <row r="128" spans="1:132" s="45" customFormat="1" ht="55.5">
      <c r="A128" s="56" t="s">
        <v>236</v>
      </c>
      <c r="B128" s="57" t="s">
        <v>237</v>
      </c>
      <c r="C128" s="58" t="s">
        <v>50</v>
      </c>
      <c r="D128" s="59">
        <v>37</v>
      </c>
      <c r="E128" s="59"/>
      <c r="F128" s="60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</row>
    <row r="129" spans="1:132" s="45" customFormat="1" ht="15.75">
      <c r="A129" s="56" t="s">
        <v>238</v>
      </c>
      <c r="B129" s="57" t="s">
        <v>239</v>
      </c>
      <c r="C129" s="58" t="s">
        <v>50</v>
      </c>
      <c r="D129" s="59">
        <v>37</v>
      </c>
      <c r="E129" s="59"/>
      <c r="F129" s="60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</row>
    <row r="130" spans="1:132" s="45" customFormat="1" ht="15.75">
      <c r="A130" s="56" t="s">
        <v>240</v>
      </c>
      <c r="B130" s="57" t="s">
        <v>241</v>
      </c>
      <c r="C130" s="58" t="s">
        <v>50</v>
      </c>
      <c r="D130" s="59">
        <v>38</v>
      </c>
      <c r="E130" s="59"/>
      <c r="F130" s="6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</row>
    <row r="131" spans="1:132" s="45" customFormat="1" ht="15.75">
      <c r="A131" s="56" t="s">
        <v>242</v>
      </c>
      <c r="B131" s="57" t="s">
        <v>243</v>
      </c>
      <c r="C131" s="58" t="s">
        <v>50</v>
      </c>
      <c r="D131" s="59">
        <v>134</v>
      </c>
      <c r="E131" s="59"/>
      <c r="F131" s="60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</row>
    <row r="132" spans="1:132" s="45" customFormat="1" ht="15.75">
      <c r="A132" s="56" t="s">
        <v>244</v>
      </c>
      <c r="B132" s="57" t="s">
        <v>245</v>
      </c>
      <c r="C132" s="58" t="s">
        <v>50</v>
      </c>
      <c r="D132" s="59">
        <v>59</v>
      </c>
      <c r="E132" s="59"/>
      <c r="F132" s="60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</row>
    <row r="133" spans="1:132" s="45" customFormat="1" ht="15.75">
      <c r="A133" s="56" t="s">
        <v>246</v>
      </c>
      <c r="B133" s="57" t="s">
        <v>247</v>
      </c>
      <c r="C133" s="58" t="s">
        <v>50</v>
      </c>
      <c r="D133" s="59">
        <v>20</v>
      </c>
      <c r="E133" s="59"/>
      <c r="F133" s="60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</row>
    <row r="134" spans="1:132" s="45" customFormat="1" ht="27.75">
      <c r="A134" s="56" t="s">
        <v>248</v>
      </c>
      <c r="B134" s="57" t="s">
        <v>249</v>
      </c>
      <c r="C134" s="58" t="s">
        <v>50</v>
      </c>
      <c r="D134" s="59">
        <v>6</v>
      </c>
      <c r="E134" s="59"/>
      <c r="F134" s="60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</row>
    <row r="135" spans="1:132" s="45" customFormat="1" ht="27.75">
      <c r="A135" s="56" t="s">
        <v>250</v>
      </c>
      <c r="B135" s="57" t="s">
        <v>251</v>
      </c>
      <c r="C135" s="58" t="s">
        <v>50</v>
      </c>
      <c r="D135" s="59">
        <v>70</v>
      </c>
      <c r="E135" s="59"/>
      <c r="F135" s="60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</row>
    <row r="136" spans="1:132" s="45" customFormat="1" ht="15.75">
      <c r="A136" s="56" t="s">
        <v>252</v>
      </c>
      <c r="B136" s="57" t="s">
        <v>253</v>
      </c>
      <c r="C136" s="58" t="s">
        <v>50</v>
      </c>
      <c r="D136" s="59">
        <v>162</v>
      </c>
      <c r="E136" s="59"/>
      <c r="F136" s="60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</row>
    <row r="137" spans="1:132" s="45" customFormat="1" ht="15.75">
      <c r="A137" s="56" t="s">
        <v>254</v>
      </c>
      <c r="B137" s="57" t="s">
        <v>255</v>
      </c>
      <c r="C137" s="58" t="s">
        <v>50</v>
      </c>
      <c r="D137" s="59">
        <v>2</v>
      </c>
      <c r="E137" s="59"/>
      <c r="F137" s="60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</row>
    <row r="138" spans="1:132" s="45" customFormat="1" ht="27.75">
      <c r="A138" s="56" t="s">
        <v>256</v>
      </c>
      <c r="B138" s="57" t="s">
        <v>257</v>
      </c>
      <c r="C138" s="58" t="s">
        <v>50</v>
      </c>
      <c r="D138" s="59">
        <v>4</v>
      </c>
      <c r="E138" s="59"/>
      <c r="F138" s="60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</row>
    <row r="139" spans="1:132" s="45" customFormat="1" ht="15.75">
      <c r="A139" s="56" t="s">
        <v>258</v>
      </c>
      <c r="B139" s="57" t="s">
        <v>259</v>
      </c>
      <c r="C139" s="58" t="s">
        <v>50</v>
      </c>
      <c r="D139" s="59">
        <v>11</v>
      </c>
      <c r="E139" s="59"/>
      <c r="F139" s="60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</row>
    <row r="140" spans="1:132" s="45" customFormat="1" ht="15.75">
      <c r="A140" s="56" t="s">
        <v>260</v>
      </c>
      <c r="B140" s="57" t="s">
        <v>261</v>
      </c>
      <c r="C140" s="58" t="s">
        <v>50</v>
      </c>
      <c r="D140" s="59">
        <v>1</v>
      </c>
      <c r="E140" s="59"/>
      <c r="F140" s="6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</row>
    <row r="141" spans="1:132" s="45" customFormat="1" ht="15.75">
      <c r="A141" s="56" t="s">
        <v>262</v>
      </c>
      <c r="B141" s="57" t="s">
        <v>263</v>
      </c>
      <c r="C141" s="58" t="s">
        <v>50</v>
      </c>
      <c r="D141" s="59">
        <v>252</v>
      </c>
      <c r="E141" s="59"/>
      <c r="F141" s="60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</row>
    <row r="142" spans="1:132" s="45" customFormat="1" ht="15.75">
      <c r="A142" s="56" t="s">
        <v>264</v>
      </c>
      <c r="B142" s="57" t="s">
        <v>265</v>
      </c>
      <c r="C142" s="58" t="s">
        <v>50</v>
      </c>
      <c r="D142" s="59">
        <v>24</v>
      </c>
      <c r="E142" s="59"/>
      <c r="F142" s="60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</row>
    <row r="143" spans="1:132" s="45" customFormat="1" ht="15.75">
      <c r="A143" s="56" t="s">
        <v>266</v>
      </c>
      <c r="B143" s="57" t="s">
        <v>267</v>
      </c>
      <c r="C143" s="58" t="s">
        <v>50</v>
      </c>
      <c r="D143" s="59">
        <v>24</v>
      </c>
      <c r="E143" s="59"/>
      <c r="F143" s="60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</row>
    <row r="144" spans="1:132" s="45" customFormat="1" ht="42">
      <c r="A144" s="56" t="s">
        <v>268</v>
      </c>
      <c r="B144" s="57" t="s">
        <v>269</v>
      </c>
      <c r="C144" s="58" t="s">
        <v>50</v>
      </c>
      <c r="D144" s="59">
        <v>1</v>
      </c>
      <c r="E144" s="59"/>
      <c r="F144" s="60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</row>
    <row r="145" spans="1:132" s="45" customFormat="1" ht="27.75">
      <c r="A145" s="56" t="s">
        <v>270</v>
      </c>
      <c r="B145" s="57" t="s">
        <v>271</v>
      </c>
      <c r="C145" s="58" t="s">
        <v>50</v>
      </c>
      <c r="D145" s="59">
        <v>19600</v>
      </c>
      <c r="E145" s="59"/>
      <c r="F145" s="60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</row>
    <row r="146" spans="1:6" ht="15.75">
      <c r="A146" s="56" t="s">
        <v>272</v>
      </c>
      <c r="B146" s="57" t="s">
        <v>273</v>
      </c>
      <c r="C146" s="58" t="s">
        <v>75</v>
      </c>
      <c r="D146" s="59">
        <v>15680</v>
      </c>
      <c r="E146" s="59"/>
      <c r="F146" s="60"/>
    </row>
    <row r="147" spans="1:6" ht="15.75">
      <c r="A147" s="56" t="s">
        <v>274</v>
      </c>
      <c r="B147" s="57" t="s">
        <v>275</v>
      </c>
      <c r="C147" s="58" t="s">
        <v>75</v>
      </c>
      <c r="D147" s="59">
        <v>2560</v>
      </c>
      <c r="E147" s="59"/>
      <c r="F147" s="60"/>
    </row>
    <row r="148" spans="1:6" ht="15.75">
      <c r="A148" s="56" t="s">
        <v>276</v>
      </c>
      <c r="B148" s="57" t="s">
        <v>277</v>
      </c>
      <c r="C148" s="58" t="s">
        <v>75</v>
      </c>
      <c r="D148" s="59">
        <v>800</v>
      </c>
      <c r="E148" s="59"/>
      <c r="F148" s="60"/>
    </row>
    <row r="149" spans="1:6" ht="15.75">
      <c r="A149" s="56" t="s">
        <v>278</v>
      </c>
      <c r="B149" s="57" t="s">
        <v>279</v>
      </c>
      <c r="C149" s="58" t="s">
        <v>75</v>
      </c>
      <c r="D149" s="59">
        <v>800</v>
      </c>
      <c r="E149" s="59"/>
      <c r="F149" s="60"/>
    </row>
    <row r="150" spans="1:6" ht="15.75">
      <c r="A150" s="56" t="s">
        <v>280</v>
      </c>
      <c r="B150" s="57" t="s">
        <v>281</v>
      </c>
      <c r="C150" s="58" t="s">
        <v>75</v>
      </c>
      <c r="D150" s="59">
        <v>980</v>
      </c>
      <c r="E150" s="59"/>
      <c r="F150" s="60"/>
    </row>
    <row r="151" spans="1:6" ht="15.75">
      <c r="A151" s="56" t="s">
        <v>282</v>
      </c>
      <c r="B151" s="57" t="s">
        <v>283</v>
      </c>
      <c r="C151" s="58" t="s">
        <v>75</v>
      </c>
      <c r="D151" s="59">
        <v>1230</v>
      </c>
      <c r="E151" s="59"/>
      <c r="F151" s="60"/>
    </row>
    <row r="152" spans="1:6" ht="15.75">
      <c r="A152" s="56" t="s">
        <v>284</v>
      </c>
      <c r="B152" s="57" t="s">
        <v>285</v>
      </c>
      <c r="C152" s="58" t="s">
        <v>75</v>
      </c>
      <c r="D152" s="59">
        <v>350</v>
      </c>
      <c r="E152" s="59"/>
      <c r="F152" s="60"/>
    </row>
    <row r="153" spans="1:6" ht="15.75">
      <c r="A153" s="56" t="s">
        <v>286</v>
      </c>
      <c r="B153" s="57" t="s">
        <v>287</v>
      </c>
      <c r="C153" s="58" t="s">
        <v>75</v>
      </c>
      <c r="D153" s="59">
        <v>70</v>
      </c>
      <c r="E153" s="59"/>
      <c r="F153" s="60"/>
    </row>
    <row r="154" spans="1:6" ht="15.75">
      <c r="A154" s="56" t="s">
        <v>288</v>
      </c>
      <c r="B154" s="57" t="s">
        <v>289</v>
      </c>
      <c r="C154" s="58" t="s">
        <v>75</v>
      </c>
      <c r="D154" s="59">
        <v>30</v>
      </c>
      <c r="E154" s="59"/>
      <c r="F154" s="60"/>
    </row>
    <row r="155" spans="1:6" ht="15.75">
      <c r="A155" s="56" t="s">
        <v>290</v>
      </c>
      <c r="B155" s="57" t="s">
        <v>291</v>
      </c>
      <c r="C155" s="58" t="s">
        <v>75</v>
      </c>
      <c r="D155" s="59">
        <v>270</v>
      </c>
      <c r="E155" s="59"/>
      <c r="F155" s="60"/>
    </row>
    <row r="156" spans="1:6" ht="15">
      <c r="A156" s="46">
        <v>17.2</v>
      </c>
      <c r="B156" s="47" t="s">
        <v>292</v>
      </c>
      <c r="C156" s="48"/>
      <c r="D156" s="49"/>
      <c r="E156" s="49"/>
      <c r="F156" s="50"/>
    </row>
    <row r="157" spans="1:6" ht="55.5">
      <c r="A157" s="56" t="s">
        <v>293</v>
      </c>
      <c r="B157" s="57" t="s">
        <v>294</v>
      </c>
      <c r="C157" s="58" t="s">
        <v>50</v>
      </c>
      <c r="D157" s="59">
        <v>1</v>
      </c>
      <c r="E157" s="59"/>
      <c r="F157" s="60"/>
    </row>
    <row r="158" spans="1:6" ht="69.75">
      <c r="A158" s="56" t="s">
        <v>295</v>
      </c>
      <c r="B158" s="57" t="s">
        <v>296</v>
      </c>
      <c r="C158" s="58" t="s">
        <v>50</v>
      </c>
      <c r="D158" s="59">
        <v>1</v>
      </c>
      <c r="E158" s="59"/>
      <c r="F158" s="60"/>
    </row>
    <row r="159" spans="1:6" ht="84">
      <c r="A159" s="56" t="s">
        <v>297</v>
      </c>
      <c r="B159" s="57" t="s">
        <v>298</v>
      </c>
      <c r="C159" s="58" t="s">
        <v>50</v>
      </c>
      <c r="D159" s="59">
        <v>1</v>
      </c>
      <c r="E159" s="59"/>
      <c r="F159" s="60"/>
    </row>
    <row r="160" spans="1:6" ht="27.75">
      <c r="A160" s="56" t="s">
        <v>299</v>
      </c>
      <c r="B160" s="57" t="s">
        <v>300</v>
      </c>
      <c r="C160" s="58" t="s">
        <v>50</v>
      </c>
      <c r="D160" s="59">
        <v>1</v>
      </c>
      <c r="E160" s="59"/>
      <c r="F160" s="60"/>
    </row>
    <row r="161" spans="1:6" ht="27.75">
      <c r="A161" s="56" t="s">
        <v>301</v>
      </c>
      <c r="B161" s="57" t="s">
        <v>302</v>
      </c>
      <c r="C161" s="58" t="s">
        <v>50</v>
      </c>
      <c r="D161" s="59">
        <v>1</v>
      </c>
      <c r="E161" s="59"/>
      <c r="F161" s="60"/>
    </row>
    <row r="162" spans="1:6" ht="27.75">
      <c r="A162" s="56" t="s">
        <v>303</v>
      </c>
      <c r="B162" s="57" t="s">
        <v>304</v>
      </c>
      <c r="C162" s="58" t="s">
        <v>50</v>
      </c>
      <c r="D162" s="59">
        <v>1</v>
      </c>
      <c r="E162" s="59"/>
      <c r="F162" s="60"/>
    </row>
    <row r="163" spans="1:6" ht="27.75">
      <c r="A163" s="56" t="s">
        <v>305</v>
      </c>
      <c r="B163" s="57" t="s">
        <v>306</v>
      </c>
      <c r="C163" s="58" t="s">
        <v>50</v>
      </c>
      <c r="D163" s="59">
        <v>1</v>
      </c>
      <c r="E163" s="59"/>
      <c r="F163" s="60"/>
    </row>
    <row r="164" spans="1:6" ht="27.75">
      <c r="A164" s="56" t="s">
        <v>307</v>
      </c>
      <c r="B164" s="57" t="s">
        <v>308</v>
      </c>
      <c r="C164" s="58" t="s">
        <v>50</v>
      </c>
      <c r="D164" s="59">
        <v>1</v>
      </c>
      <c r="E164" s="59"/>
      <c r="F164" s="60"/>
    </row>
    <row r="165" spans="1:6" ht="27.75">
      <c r="A165" s="56" t="s">
        <v>309</v>
      </c>
      <c r="B165" s="57" t="s">
        <v>310</v>
      </c>
      <c r="C165" s="58" t="s">
        <v>75</v>
      </c>
      <c r="D165" s="59">
        <v>30</v>
      </c>
      <c r="E165" s="59"/>
      <c r="F165" s="60"/>
    </row>
    <row r="166" spans="1:6" ht="27.75">
      <c r="A166" s="56" t="s">
        <v>311</v>
      </c>
      <c r="B166" s="57" t="s">
        <v>312</v>
      </c>
      <c r="C166" s="58" t="s">
        <v>50</v>
      </c>
      <c r="D166" s="59">
        <v>2</v>
      </c>
      <c r="E166" s="59"/>
      <c r="F166" s="60"/>
    </row>
    <row r="167" spans="1:6" ht="27.75">
      <c r="A167" s="56" t="s">
        <v>313</v>
      </c>
      <c r="B167" s="57" t="s">
        <v>314</v>
      </c>
      <c r="C167" s="58" t="s">
        <v>50</v>
      </c>
      <c r="D167" s="59">
        <v>1</v>
      </c>
      <c r="E167" s="59"/>
      <c r="F167" s="60"/>
    </row>
    <row r="168" spans="1:6" ht="27.75">
      <c r="A168" s="56" t="s">
        <v>315</v>
      </c>
      <c r="B168" s="57" t="s">
        <v>316</v>
      </c>
      <c r="C168" s="58" t="s">
        <v>50</v>
      </c>
      <c r="D168" s="59">
        <v>1</v>
      </c>
      <c r="E168" s="59"/>
      <c r="F168" s="60"/>
    </row>
    <row r="169" spans="1:6" ht="15.75">
      <c r="A169" s="56" t="s">
        <v>317</v>
      </c>
      <c r="B169" s="57" t="s">
        <v>318</v>
      </c>
      <c r="C169" s="58" t="s">
        <v>212</v>
      </c>
      <c r="D169" s="59">
        <v>1</v>
      </c>
      <c r="E169" s="59"/>
      <c r="F169" s="60"/>
    </row>
    <row r="170" spans="1:6" ht="15.75">
      <c r="A170" s="56" t="s">
        <v>319</v>
      </c>
      <c r="B170" s="57" t="s">
        <v>320</v>
      </c>
      <c r="C170" s="58" t="s">
        <v>212</v>
      </c>
      <c r="D170" s="59">
        <v>1</v>
      </c>
      <c r="E170" s="59"/>
      <c r="F170" s="60"/>
    </row>
    <row r="171" spans="1:6" ht="27.75">
      <c r="A171" s="56" t="s">
        <v>321</v>
      </c>
      <c r="B171" s="57" t="s">
        <v>322</v>
      </c>
      <c r="C171" s="58" t="s">
        <v>212</v>
      </c>
      <c r="D171" s="59">
        <v>1</v>
      </c>
      <c r="E171" s="59"/>
      <c r="F171" s="60"/>
    </row>
    <row r="172" spans="1:6" ht="27.75">
      <c r="A172" s="56" t="s">
        <v>323</v>
      </c>
      <c r="B172" s="57" t="s">
        <v>324</v>
      </c>
      <c r="C172" s="58" t="s">
        <v>212</v>
      </c>
      <c r="D172" s="59">
        <v>1</v>
      </c>
      <c r="E172" s="59"/>
      <c r="F172" s="60"/>
    </row>
    <row r="173" spans="1:6" ht="42">
      <c r="A173" s="56" t="s">
        <v>325</v>
      </c>
      <c r="B173" s="57" t="s">
        <v>326</v>
      </c>
      <c r="C173" s="58" t="s">
        <v>75</v>
      </c>
      <c r="D173" s="59">
        <v>500</v>
      </c>
      <c r="E173" s="59"/>
      <c r="F173" s="60"/>
    </row>
    <row r="174" spans="1:6" ht="15.75">
      <c r="A174" s="56" t="s">
        <v>327</v>
      </c>
      <c r="B174" s="57" t="s">
        <v>328</v>
      </c>
      <c r="C174" s="58" t="s">
        <v>50</v>
      </c>
      <c r="D174" s="59">
        <v>2</v>
      </c>
      <c r="E174" s="59"/>
      <c r="F174" s="60"/>
    </row>
    <row r="175" spans="1:6" ht="27.75">
      <c r="A175" s="56" t="s">
        <v>329</v>
      </c>
      <c r="B175" s="57" t="s">
        <v>330</v>
      </c>
      <c r="C175" s="58" t="s">
        <v>50</v>
      </c>
      <c r="D175" s="59">
        <v>1</v>
      </c>
      <c r="E175" s="59"/>
      <c r="F175" s="60"/>
    </row>
    <row r="176" spans="1:6" ht="69.75">
      <c r="A176" s="56" t="s">
        <v>331</v>
      </c>
      <c r="B176" s="57" t="s">
        <v>332</v>
      </c>
      <c r="C176" s="58" t="s">
        <v>50</v>
      </c>
      <c r="D176" s="59">
        <v>2</v>
      </c>
      <c r="E176" s="59"/>
      <c r="F176" s="60"/>
    </row>
    <row r="177" spans="1:6" ht="69.75">
      <c r="A177" s="56" t="s">
        <v>333</v>
      </c>
      <c r="B177" s="57" t="s">
        <v>334</v>
      </c>
      <c r="C177" s="58" t="s">
        <v>50</v>
      </c>
      <c r="D177" s="59">
        <v>2</v>
      </c>
      <c r="E177" s="59"/>
      <c r="F177" s="60"/>
    </row>
    <row r="178" spans="1:6" ht="15">
      <c r="A178" s="46">
        <v>17.3</v>
      </c>
      <c r="B178" s="47" t="s">
        <v>335</v>
      </c>
      <c r="C178" s="48"/>
      <c r="D178" s="49"/>
      <c r="E178" s="49"/>
      <c r="F178" s="50"/>
    </row>
    <row r="179" spans="1:6" ht="15.75">
      <c r="A179" s="56" t="s">
        <v>336</v>
      </c>
      <c r="B179" s="57" t="s">
        <v>337</v>
      </c>
      <c r="C179" s="58" t="s">
        <v>50</v>
      </c>
      <c r="D179" s="59">
        <v>6</v>
      </c>
      <c r="E179" s="59"/>
      <c r="F179" s="60"/>
    </row>
    <row r="180" spans="1:6" ht="15.75">
      <c r="A180" s="56" t="s">
        <v>338</v>
      </c>
      <c r="B180" s="57" t="s">
        <v>339</v>
      </c>
      <c r="C180" s="58" t="s">
        <v>50</v>
      </c>
      <c r="D180" s="59">
        <v>40</v>
      </c>
      <c r="E180" s="59"/>
      <c r="F180" s="60"/>
    </row>
    <row r="181" spans="1:6" ht="15.75">
      <c r="A181" s="56" t="s">
        <v>340</v>
      </c>
      <c r="B181" s="57" t="s">
        <v>341</v>
      </c>
      <c r="C181" s="58" t="s">
        <v>50</v>
      </c>
      <c r="D181" s="59">
        <v>155</v>
      </c>
      <c r="E181" s="59"/>
      <c r="F181" s="60"/>
    </row>
    <row r="182" spans="1:6" ht="15.75">
      <c r="A182" s="56" t="s">
        <v>342</v>
      </c>
      <c r="B182" s="57" t="s">
        <v>343</v>
      </c>
      <c r="C182" s="58" t="s">
        <v>50</v>
      </c>
      <c r="D182" s="59">
        <v>6</v>
      </c>
      <c r="E182" s="59"/>
      <c r="F182" s="60"/>
    </row>
    <row r="183" spans="1:6" ht="15">
      <c r="A183" s="46">
        <v>17.4</v>
      </c>
      <c r="B183" s="47" t="s">
        <v>344</v>
      </c>
      <c r="C183" s="48"/>
      <c r="D183" s="49"/>
      <c r="E183" s="49"/>
      <c r="F183" s="50"/>
    </row>
    <row r="184" spans="1:6" ht="27.75">
      <c r="A184" s="56" t="s">
        <v>345</v>
      </c>
      <c r="B184" s="57" t="s">
        <v>346</v>
      </c>
      <c r="C184" s="58" t="s">
        <v>50</v>
      </c>
      <c r="D184" s="59">
        <v>16</v>
      </c>
      <c r="E184" s="59"/>
      <c r="F184" s="60"/>
    </row>
    <row r="185" spans="1:6" ht="27.75">
      <c r="A185" s="56" t="s">
        <v>347</v>
      </c>
      <c r="B185" s="57" t="s">
        <v>348</v>
      </c>
      <c r="C185" s="58" t="s">
        <v>50</v>
      </c>
      <c r="D185" s="59">
        <v>800</v>
      </c>
      <c r="E185" s="59"/>
      <c r="F185" s="60"/>
    </row>
    <row r="186" spans="1:6" ht="27.75">
      <c r="A186" s="56" t="s">
        <v>349</v>
      </c>
      <c r="B186" s="57" t="s">
        <v>350</v>
      </c>
      <c r="C186" s="58" t="s">
        <v>75</v>
      </c>
      <c r="D186" s="59">
        <v>700</v>
      </c>
      <c r="E186" s="59"/>
      <c r="F186" s="60"/>
    </row>
    <row r="187" spans="1:6" ht="15.75">
      <c r="A187" s="56" t="s">
        <v>351</v>
      </c>
      <c r="B187" s="57" t="s">
        <v>352</v>
      </c>
      <c r="C187" s="58" t="s">
        <v>50</v>
      </c>
      <c r="D187" s="59">
        <v>13</v>
      </c>
      <c r="E187" s="59"/>
      <c r="F187" s="60"/>
    </row>
    <row r="188" spans="1:6" ht="15.75">
      <c r="A188" s="56" t="s">
        <v>353</v>
      </c>
      <c r="B188" s="57" t="s">
        <v>354</v>
      </c>
      <c r="C188" s="58" t="s">
        <v>50</v>
      </c>
      <c r="D188" s="59">
        <v>20</v>
      </c>
      <c r="E188" s="59"/>
      <c r="F188" s="60"/>
    </row>
    <row r="189" spans="1:6" ht="15.75">
      <c r="A189" s="56" t="s">
        <v>355</v>
      </c>
      <c r="B189" s="57" t="s">
        <v>343</v>
      </c>
      <c r="C189" s="58" t="s">
        <v>50</v>
      </c>
      <c r="D189" s="59">
        <v>13</v>
      </c>
      <c r="E189" s="59"/>
      <c r="F189" s="60"/>
    </row>
    <row r="190" spans="1:6" ht="15.75">
      <c r="A190" s="56" t="s">
        <v>356</v>
      </c>
      <c r="B190" s="57" t="s">
        <v>357</v>
      </c>
      <c r="C190" s="58" t="s">
        <v>50</v>
      </c>
      <c r="D190" s="59">
        <v>13</v>
      </c>
      <c r="E190" s="59"/>
      <c r="F190" s="60"/>
    </row>
    <row r="191" spans="1:6" ht="69.75">
      <c r="A191" s="56" t="s">
        <v>358</v>
      </c>
      <c r="B191" s="57" t="s">
        <v>359</v>
      </c>
      <c r="C191" s="58" t="s">
        <v>50</v>
      </c>
      <c r="D191" s="59">
        <v>13</v>
      </c>
      <c r="E191" s="59"/>
      <c r="F191" s="60"/>
    </row>
    <row r="192" spans="1:6" ht="15.75">
      <c r="A192" s="56" t="s">
        <v>360</v>
      </c>
      <c r="B192" s="57" t="s">
        <v>361</v>
      </c>
      <c r="C192" s="58" t="s">
        <v>50</v>
      </c>
      <c r="D192" s="59">
        <v>16</v>
      </c>
      <c r="E192" s="59"/>
      <c r="F192" s="60"/>
    </row>
    <row r="193" spans="1:6" ht="15.75">
      <c r="A193" s="56" t="s">
        <v>362</v>
      </c>
      <c r="B193" s="57" t="s">
        <v>363</v>
      </c>
      <c r="C193" s="58" t="s">
        <v>50</v>
      </c>
      <c r="D193" s="59">
        <v>16</v>
      </c>
      <c r="E193" s="59"/>
      <c r="F193" s="60"/>
    </row>
    <row r="194" spans="1:132" s="45" customFormat="1" ht="15.75">
      <c r="A194" s="56" t="s">
        <v>364</v>
      </c>
      <c r="B194" s="57" t="s">
        <v>365</v>
      </c>
      <c r="C194" s="58" t="s">
        <v>50</v>
      </c>
      <c r="D194" s="59">
        <v>16</v>
      </c>
      <c r="E194" s="59"/>
      <c r="F194" s="6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</row>
    <row r="195" spans="1:132" s="45" customFormat="1" ht="15.75">
      <c r="A195" s="56" t="s">
        <v>366</v>
      </c>
      <c r="B195" s="57" t="s">
        <v>367</v>
      </c>
      <c r="C195" s="58" t="s">
        <v>50</v>
      </c>
      <c r="D195" s="59">
        <v>48</v>
      </c>
      <c r="E195" s="59"/>
      <c r="F195" s="6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</row>
    <row r="196" spans="1:132" s="45" customFormat="1" ht="15">
      <c r="A196" s="46">
        <v>17.5</v>
      </c>
      <c r="B196" s="47" t="s">
        <v>368</v>
      </c>
      <c r="C196" s="48"/>
      <c r="D196" s="49"/>
      <c r="E196" s="49"/>
      <c r="F196" s="5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</row>
    <row r="197" spans="1:132" s="45" customFormat="1" ht="27.75">
      <c r="A197" s="56" t="s">
        <v>369</v>
      </c>
      <c r="B197" s="57" t="s">
        <v>370</v>
      </c>
      <c r="C197" s="58" t="s">
        <v>75</v>
      </c>
      <c r="D197" s="59">
        <v>15</v>
      </c>
      <c r="E197" s="59"/>
      <c r="F197" s="6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</row>
    <row r="198" spans="1:132" s="45" customFormat="1" ht="15.75">
      <c r="A198" s="56" t="s">
        <v>371</v>
      </c>
      <c r="B198" s="57" t="s">
        <v>372</v>
      </c>
      <c r="C198" s="58" t="s">
        <v>75</v>
      </c>
      <c r="D198" s="59">
        <v>450</v>
      </c>
      <c r="E198" s="59"/>
      <c r="F198" s="6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</row>
    <row r="199" spans="1:132" s="45" customFormat="1" ht="15.75">
      <c r="A199" s="56" t="s">
        <v>373</v>
      </c>
      <c r="B199" s="57" t="s">
        <v>374</v>
      </c>
      <c r="C199" s="58" t="s">
        <v>75</v>
      </c>
      <c r="D199" s="59">
        <v>100</v>
      </c>
      <c r="E199" s="59"/>
      <c r="F199" s="6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</row>
    <row r="200" spans="1:132" s="45" customFormat="1" ht="15.75">
      <c r="A200" s="56" t="s">
        <v>375</v>
      </c>
      <c r="B200" s="57" t="s">
        <v>376</v>
      </c>
      <c r="C200" s="58" t="s">
        <v>75</v>
      </c>
      <c r="D200" s="59">
        <v>280</v>
      </c>
      <c r="E200" s="59"/>
      <c r="F200" s="6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</row>
    <row r="201" spans="1:132" s="45" customFormat="1" ht="15.75">
      <c r="A201" s="56" t="s">
        <v>377</v>
      </c>
      <c r="B201" s="57" t="s">
        <v>378</v>
      </c>
      <c r="C201" s="58" t="s">
        <v>75</v>
      </c>
      <c r="D201" s="59">
        <v>250</v>
      </c>
      <c r="E201" s="59"/>
      <c r="F201" s="60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</row>
    <row r="202" spans="1:132" s="45" customFormat="1" ht="15.75">
      <c r="A202" s="56" t="s">
        <v>379</v>
      </c>
      <c r="B202" s="57" t="s">
        <v>380</v>
      </c>
      <c r="C202" s="58" t="s">
        <v>75</v>
      </c>
      <c r="D202" s="59">
        <v>200</v>
      </c>
      <c r="E202" s="59"/>
      <c r="F202" s="60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</row>
    <row r="203" spans="1:132" s="45" customFormat="1" ht="15.75">
      <c r="A203" s="56" t="s">
        <v>381</v>
      </c>
      <c r="B203" s="57" t="s">
        <v>382</v>
      </c>
      <c r="C203" s="58" t="s">
        <v>75</v>
      </c>
      <c r="D203" s="59">
        <v>320</v>
      </c>
      <c r="E203" s="59"/>
      <c r="F203" s="60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</row>
    <row r="204" spans="1:132" s="45" customFormat="1" ht="15.75">
      <c r="A204" s="56" t="s">
        <v>383</v>
      </c>
      <c r="B204" s="57" t="s">
        <v>384</v>
      </c>
      <c r="C204" s="58" t="s">
        <v>75</v>
      </c>
      <c r="D204" s="59">
        <v>15</v>
      </c>
      <c r="E204" s="59"/>
      <c r="F204" s="60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</row>
    <row r="205" spans="1:132" s="45" customFormat="1" ht="15.75">
      <c r="A205" s="56" t="s">
        <v>385</v>
      </c>
      <c r="B205" s="57" t="s">
        <v>386</v>
      </c>
      <c r="C205" s="58" t="s">
        <v>75</v>
      </c>
      <c r="D205" s="59">
        <v>380</v>
      </c>
      <c r="E205" s="59"/>
      <c r="F205" s="60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</row>
    <row r="206" spans="1:132" s="45" customFormat="1" ht="15.75">
      <c r="A206" s="56" t="s">
        <v>387</v>
      </c>
      <c r="B206" s="57" t="s">
        <v>388</v>
      </c>
      <c r="C206" s="58" t="s">
        <v>75</v>
      </c>
      <c r="D206" s="59">
        <v>700</v>
      </c>
      <c r="E206" s="59"/>
      <c r="F206" s="60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</row>
    <row r="207" spans="1:132" s="45" customFormat="1" ht="15">
      <c r="A207" s="46">
        <v>17.6</v>
      </c>
      <c r="B207" s="47" t="s">
        <v>389</v>
      </c>
      <c r="C207" s="48"/>
      <c r="D207" s="49"/>
      <c r="E207" s="49"/>
      <c r="F207" s="50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</row>
    <row r="208" spans="1:132" s="45" customFormat="1" ht="15.75">
      <c r="A208" s="56" t="s">
        <v>390</v>
      </c>
      <c r="B208" s="57" t="s">
        <v>391</v>
      </c>
      <c r="C208" s="58" t="s">
        <v>50</v>
      </c>
      <c r="D208" s="59">
        <v>1</v>
      </c>
      <c r="E208" s="59"/>
      <c r="F208" s="60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</row>
    <row r="209" spans="1:132" s="45" customFormat="1" ht="15.75">
      <c r="A209" s="56" t="s">
        <v>392</v>
      </c>
      <c r="B209" s="57" t="s">
        <v>393</v>
      </c>
      <c r="C209" s="58" t="s">
        <v>50</v>
      </c>
      <c r="D209" s="59">
        <v>117</v>
      </c>
      <c r="E209" s="59"/>
      <c r="F209" s="60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</row>
    <row r="210" spans="1:132" s="45" customFormat="1" ht="15.75">
      <c r="A210" s="56" t="s">
        <v>394</v>
      </c>
      <c r="B210" s="57" t="s">
        <v>395</v>
      </c>
      <c r="C210" s="58" t="s">
        <v>50</v>
      </c>
      <c r="D210" s="59">
        <v>3</v>
      </c>
      <c r="E210" s="59"/>
      <c r="F210" s="6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</row>
    <row r="211" spans="1:132" s="45" customFormat="1" ht="15.75">
      <c r="A211" s="56" t="s">
        <v>396</v>
      </c>
      <c r="B211" s="57" t="s">
        <v>397</v>
      </c>
      <c r="C211" s="58" t="s">
        <v>50</v>
      </c>
      <c r="D211" s="59">
        <v>3</v>
      </c>
      <c r="E211" s="59"/>
      <c r="F211" s="60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</row>
    <row r="212" spans="1:132" s="45" customFormat="1" ht="15.75">
      <c r="A212" s="56" t="s">
        <v>398</v>
      </c>
      <c r="B212" s="57" t="s">
        <v>399</v>
      </c>
      <c r="C212" s="58" t="s">
        <v>50</v>
      </c>
      <c r="D212" s="59">
        <v>3</v>
      </c>
      <c r="E212" s="59"/>
      <c r="F212" s="60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</row>
    <row r="213" spans="1:132" s="45" customFormat="1" ht="15.75">
      <c r="A213" s="56" t="s">
        <v>400</v>
      </c>
      <c r="B213" s="57" t="s">
        <v>401</v>
      </c>
      <c r="C213" s="58" t="s">
        <v>50</v>
      </c>
      <c r="D213" s="59">
        <v>500</v>
      </c>
      <c r="E213" s="59"/>
      <c r="F213" s="60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</row>
    <row r="214" spans="1:132" s="45" customFormat="1" ht="15.75">
      <c r="A214" s="56" t="s">
        <v>402</v>
      </c>
      <c r="B214" s="57" t="s">
        <v>403</v>
      </c>
      <c r="C214" s="58" t="s">
        <v>75</v>
      </c>
      <c r="D214" s="59">
        <v>2500</v>
      </c>
      <c r="E214" s="59"/>
      <c r="F214" s="60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</row>
    <row r="215" spans="1:132" s="45" customFormat="1" ht="15.75">
      <c r="A215" s="56" t="s">
        <v>404</v>
      </c>
      <c r="B215" s="57" t="s">
        <v>405</v>
      </c>
      <c r="C215" s="58" t="s">
        <v>75</v>
      </c>
      <c r="D215" s="59">
        <v>1250</v>
      </c>
      <c r="E215" s="59"/>
      <c r="F215" s="60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</row>
    <row r="216" spans="1:132" s="45" customFormat="1" ht="15.75">
      <c r="A216" s="56" t="s">
        <v>406</v>
      </c>
      <c r="B216" s="57" t="s">
        <v>407</v>
      </c>
      <c r="C216" s="58" t="s">
        <v>50</v>
      </c>
      <c r="D216" s="59">
        <v>217</v>
      </c>
      <c r="E216" s="59"/>
      <c r="F216" s="60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</row>
    <row r="217" spans="1:132" s="45" customFormat="1" ht="15.75">
      <c r="A217" s="56" t="s">
        <v>408</v>
      </c>
      <c r="B217" s="57" t="s">
        <v>409</v>
      </c>
      <c r="C217" s="58" t="s">
        <v>50</v>
      </c>
      <c r="D217" s="59">
        <v>24</v>
      </c>
      <c r="E217" s="59"/>
      <c r="F217" s="60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</row>
    <row r="218" spans="1:132" s="45" customFormat="1" ht="15.75">
      <c r="A218" s="56" t="s">
        <v>410</v>
      </c>
      <c r="B218" s="57" t="s">
        <v>411</v>
      </c>
      <c r="C218" s="58" t="s">
        <v>75</v>
      </c>
      <c r="D218" s="59">
        <v>600</v>
      </c>
      <c r="E218" s="59"/>
      <c r="F218" s="60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</row>
    <row r="219" spans="1:132" s="45" customFormat="1" ht="27.75">
      <c r="A219" s="46">
        <v>22</v>
      </c>
      <c r="B219" s="47" t="s">
        <v>412</v>
      </c>
      <c r="C219" s="48"/>
      <c r="D219" s="49"/>
      <c r="E219" s="49"/>
      <c r="F219" s="50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</row>
    <row r="220" spans="1:132" s="45" customFormat="1" ht="15">
      <c r="A220" s="46">
        <v>22.1</v>
      </c>
      <c r="B220" s="47" t="s">
        <v>413</v>
      </c>
      <c r="C220" s="48"/>
      <c r="D220" s="49"/>
      <c r="E220" s="49"/>
      <c r="F220" s="5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</row>
    <row r="221" spans="1:132" s="45" customFormat="1" ht="15.75">
      <c r="A221" s="56" t="s">
        <v>414</v>
      </c>
      <c r="B221" s="57" t="s">
        <v>415</v>
      </c>
      <c r="C221" s="58" t="s">
        <v>75</v>
      </c>
      <c r="D221" s="59">
        <v>392.137</v>
      </c>
      <c r="E221" s="59"/>
      <c r="F221" s="60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</row>
    <row r="222" spans="1:132" s="45" customFormat="1" ht="15">
      <c r="A222" s="46">
        <v>22.2</v>
      </c>
      <c r="B222" s="47" t="s">
        <v>416</v>
      </c>
      <c r="C222" s="48"/>
      <c r="D222" s="49"/>
      <c r="E222" s="49"/>
      <c r="F222" s="50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</row>
    <row r="223" spans="1:132" s="45" customFormat="1" ht="15.75">
      <c r="A223" s="56" t="s">
        <v>417</v>
      </c>
      <c r="B223" s="57" t="s">
        <v>58</v>
      </c>
      <c r="C223" s="58" t="s">
        <v>59</v>
      </c>
      <c r="D223" s="59">
        <v>100.61771923639688</v>
      </c>
      <c r="E223" s="59"/>
      <c r="F223" s="60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</row>
    <row r="224" spans="1:132" s="45" customFormat="1" ht="27.75">
      <c r="A224" s="56" t="s">
        <v>418</v>
      </c>
      <c r="B224" s="57" t="s">
        <v>70</v>
      </c>
      <c r="C224" s="58" t="s">
        <v>59</v>
      </c>
      <c r="D224" s="59">
        <v>100.61771923639688</v>
      </c>
      <c r="E224" s="59"/>
      <c r="F224" s="60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</row>
    <row r="225" spans="1:132" s="45" customFormat="1" ht="15">
      <c r="A225" s="46">
        <v>22.3</v>
      </c>
      <c r="B225" s="47" t="s">
        <v>419</v>
      </c>
      <c r="C225" s="48"/>
      <c r="D225" s="49"/>
      <c r="E225" s="49"/>
      <c r="F225" s="50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</row>
    <row r="226" spans="1:6" ht="15.75">
      <c r="A226" s="56" t="s">
        <v>420</v>
      </c>
      <c r="B226" s="57" t="s">
        <v>177</v>
      </c>
      <c r="C226" s="58" t="s">
        <v>56</v>
      </c>
      <c r="D226" s="59">
        <v>117.6411</v>
      </c>
      <c r="E226" s="59"/>
      <c r="F226" s="60"/>
    </row>
    <row r="227" spans="1:6" ht="15.75">
      <c r="A227" s="56" t="s">
        <v>421</v>
      </c>
      <c r="B227" s="57" t="s">
        <v>422</v>
      </c>
      <c r="C227" s="58" t="s">
        <v>59</v>
      </c>
      <c r="D227" s="59">
        <v>47.056439999999995</v>
      </c>
      <c r="E227" s="59"/>
      <c r="F227" s="60"/>
    </row>
    <row r="228" spans="1:6" ht="15.75">
      <c r="A228" s="56" t="s">
        <v>423</v>
      </c>
      <c r="B228" s="57" t="s">
        <v>206</v>
      </c>
      <c r="C228" s="58" t="s">
        <v>207</v>
      </c>
      <c r="D228" s="59">
        <v>4239.004408000001</v>
      </c>
      <c r="E228" s="59"/>
      <c r="F228" s="60"/>
    </row>
    <row r="229" spans="1:6" ht="15.75">
      <c r="A229" s="56" t="s">
        <v>424</v>
      </c>
      <c r="B229" s="57" t="s">
        <v>425</v>
      </c>
      <c r="C229" s="58" t="s">
        <v>59</v>
      </c>
      <c r="D229" s="59">
        <v>50.271279236396886</v>
      </c>
      <c r="E229" s="59"/>
      <c r="F229" s="60"/>
    </row>
    <row r="230" spans="1:6" ht="15.75">
      <c r="A230" s="56" t="s">
        <v>426</v>
      </c>
      <c r="B230" s="57" t="s">
        <v>206</v>
      </c>
      <c r="C230" s="58" t="s">
        <v>207</v>
      </c>
      <c r="D230" s="59">
        <v>9178.63</v>
      </c>
      <c r="E230" s="59"/>
      <c r="F230" s="60"/>
    </row>
    <row r="231" spans="1:6" ht="15.75">
      <c r="A231" s="56" t="s">
        <v>427</v>
      </c>
      <c r="B231" s="57" t="s">
        <v>428</v>
      </c>
      <c r="C231" s="58" t="s">
        <v>59</v>
      </c>
      <c r="D231" s="59">
        <v>7.05</v>
      </c>
      <c r="E231" s="59"/>
      <c r="F231" s="60"/>
    </row>
    <row r="232" spans="1:6" ht="15.75">
      <c r="A232" s="56" t="s">
        <v>429</v>
      </c>
      <c r="B232" s="57" t="s">
        <v>206</v>
      </c>
      <c r="C232" s="58" t="s">
        <v>207</v>
      </c>
      <c r="D232" s="59">
        <v>465.58200000000005</v>
      </c>
      <c r="E232" s="59"/>
      <c r="F232" s="60"/>
    </row>
    <row r="233" spans="1:6" ht="15">
      <c r="A233" s="46">
        <v>22.4</v>
      </c>
      <c r="B233" s="47" t="s">
        <v>430</v>
      </c>
      <c r="C233" s="48"/>
      <c r="D233" s="49"/>
      <c r="E233" s="49"/>
      <c r="F233" s="50"/>
    </row>
    <row r="234" spans="1:6" ht="42">
      <c r="A234" s="56" t="s">
        <v>431</v>
      </c>
      <c r="B234" s="57" t="s">
        <v>432</v>
      </c>
      <c r="C234" s="58" t="s">
        <v>50</v>
      </c>
      <c r="D234" s="59">
        <v>185</v>
      </c>
      <c r="E234" s="59"/>
      <c r="F234" s="60"/>
    </row>
    <row r="235" spans="1:6" ht="27.75">
      <c r="A235" s="56" t="s">
        <v>433</v>
      </c>
      <c r="B235" s="57" t="s">
        <v>434</v>
      </c>
      <c r="C235" s="58" t="s">
        <v>56</v>
      </c>
      <c r="D235" s="59">
        <v>980.3425</v>
      </c>
      <c r="E235" s="59"/>
      <c r="F235" s="60"/>
    </row>
    <row r="236" spans="1:6" ht="16.5" thickBot="1">
      <c r="A236" s="56" t="s">
        <v>435</v>
      </c>
      <c r="B236" s="57" t="s">
        <v>436</v>
      </c>
      <c r="C236" s="58" t="s">
        <v>50</v>
      </c>
      <c r="D236" s="59">
        <v>2</v>
      </c>
      <c r="E236" s="59"/>
      <c r="F236" s="60"/>
    </row>
    <row r="237" spans="1:6" s="55" customFormat="1" ht="15">
      <c r="A237" s="61"/>
      <c r="B237" s="62" t="s">
        <v>437</v>
      </c>
      <c r="C237" s="63"/>
      <c r="D237" s="64"/>
      <c r="E237" s="64"/>
      <c r="F237" s="65"/>
    </row>
    <row r="238" spans="1:6" s="55" customFormat="1" ht="15">
      <c r="A238" s="51">
        <v>1</v>
      </c>
      <c r="B238" s="47" t="s">
        <v>54</v>
      </c>
      <c r="C238" s="52"/>
      <c r="D238" s="53"/>
      <c r="E238" s="53"/>
      <c r="F238" s="54"/>
    </row>
    <row r="239" spans="1:6" ht="15.75">
      <c r="A239" s="56">
        <v>1.01</v>
      </c>
      <c r="B239" s="57" t="s">
        <v>438</v>
      </c>
      <c r="C239" s="58" t="s">
        <v>56</v>
      </c>
      <c r="D239" s="59">
        <v>9171.300000000001</v>
      </c>
      <c r="E239" s="59"/>
      <c r="F239" s="60"/>
    </row>
    <row r="240" spans="1:6" ht="15.75">
      <c r="A240" s="56">
        <v>1.02</v>
      </c>
      <c r="B240" s="57" t="s">
        <v>439</v>
      </c>
      <c r="C240" s="58" t="s">
        <v>56</v>
      </c>
      <c r="D240" s="59">
        <v>406.6</v>
      </c>
      <c r="E240" s="59"/>
      <c r="F240" s="60"/>
    </row>
    <row r="241" spans="1:6" ht="15.75">
      <c r="A241" s="56">
        <v>1.03</v>
      </c>
      <c r="B241" s="57" t="s">
        <v>440</v>
      </c>
      <c r="C241" s="58" t="s">
        <v>75</v>
      </c>
      <c r="D241" s="59">
        <v>114.19999999999999</v>
      </c>
      <c r="E241" s="59"/>
      <c r="F241" s="60"/>
    </row>
    <row r="242" spans="1:6" ht="15.75">
      <c r="A242" s="56">
        <v>1.04</v>
      </c>
      <c r="B242" s="57" t="s">
        <v>441</v>
      </c>
      <c r="C242" s="58" t="s">
        <v>75</v>
      </c>
      <c r="D242" s="59">
        <v>161</v>
      </c>
      <c r="E242" s="59"/>
      <c r="F242" s="60"/>
    </row>
    <row r="243" spans="1:6" ht="15.75">
      <c r="A243" s="56">
        <v>1.05</v>
      </c>
      <c r="B243" s="57" t="s">
        <v>442</v>
      </c>
      <c r="C243" s="58" t="s">
        <v>75</v>
      </c>
      <c r="D243" s="59">
        <v>114.19999999999999</v>
      </c>
      <c r="E243" s="59"/>
      <c r="F243" s="60"/>
    </row>
    <row r="244" spans="1:6" ht="15.75">
      <c r="A244" s="56">
        <v>1.06</v>
      </c>
      <c r="B244" s="57" t="s">
        <v>443</v>
      </c>
      <c r="C244" s="58" t="s">
        <v>59</v>
      </c>
      <c r="D244" s="59">
        <v>18.3</v>
      </c>
      <c r="E244" s="59"/>
      <c r="F244" s="60"/>
    </row>
    <row r="245" spans="1:6" s="55" customFormat="1" ht="15">
      <c r="A245" s="51">
        <v>2</v>
      </c>
      <c r="B245" s="47" t="s">
        <v>57</v>
      </c>
      <c r="C245" s="52"/>
      <c r="D245" s="53"/>
      <c r="E245" s="53"/>
      <c r="F245" s="54"/>
    </row>
    <row r="246" spans="1:6" ht="15.75">
      <c r="A246" s="56">
        <v>2.01</v>
      </c>
      <c r="B246" s="57" t="s">
        <v>444</v>
      </c>
      <c r="C246" s="58" t="s">
        <v>56</v>
      </c>
      <c r="D246" s="59">
        <v>2292.9</v>
      </c>
      <c r="E246" s="59"/>
      <c r="F246" s="60"/>
    </row>
    <row r="247" spans="1:6" ht="15.75">
      <c r="A247" s="56">
        <v>2.02</v>
      </c>
      <c r="B247" s="57" t="s">
        <v>445</v>
      </c>
      <c r="C247" s="58" t="s">
        <v>50</v>
      </c>
      <c r="D247" s="59">
        <v>84</v>
      </c>
      <c r="E247" s="59"/>
      <c r="F247" s="60"/>
    </row>
    <row r="248" spans="1:6" ht="15.75">
      <c r="A248" s="56">
        <v>2.03</v>
      </c>
      <c r="B248" s="57" t="s">
        <v>58</v>
      </c>
      <c r="C248" s="58" t="s">
        <v>59</v>
      </c>
      <c r="D248" s="59">
        <v>9171.300000000001</v>
      </c>
      <c r="E248" s="59"/>
      <c r="F248" s="60"/>
    </row>
    <row r="249" spans="1:6" s="55" customFormat="1" ht="15">
      <c r="A249" s="51">
        <v>3</v>
      </c>
      <c r="B249" s="47" t="s">
        <v>60</v>
      </c>
      <c r="C249" s="52"/>
      <c r="D249" s="53"/>
      <c r="E249" s="53"/>
      <c r="F249" s="54"/>
    </row>
    <row r="250" spans="1:6" ht="15.75">
      <c r="A250" s="56">
        <v>3.01</v>
      </c>
      <c r="B250" s="57" t="s">
        <v>61</v>
      </c>
      <c r="C250" s="58" t="s">
        <v>56</v>
      </c>
      <c r="D250" s="59">
        <v>2292.9</v>
      </c>
      <c r="E250" s="59"/>
      <c r="F250" s="60"/>
    </row>
    <row r="251" spans="1:6" ht="15.75">
      <c r="A251" s="56">
        <v>3.02</v>
      </c>
      <c r="B251" s="57" t="s">
        <v>64</v>
      </c>
      <c r="C251" s="58" t="s">
        <v>59</v>
      </c>
      <c r="D251" s="59">
        <v>695.6</v>
      </c>
      <c r="E251" s="59"/>
      <c r="F251" s="60"/>
    </row>
    <row r="252" spans="1:6" ht="15.75">
      <c r="A252" s="56">
        <v>3.03</v>
      </c>
      <c r="B252" s="57" t="s">
        <v>446</v>
      </c>
      <c r="C252" s="58" t="s">
        <v>56</v>
      </c>
      <c r="D252" s="59">
        <v>2751.4</v>
      </c>
      <c r="E252" s="59"/>
      <c r="F252" s="60"/>
    </row>
    <row r="253" spans="1:6" s="55" customFormat="1" ht="15">
      <c r="A253" s="51">
        <v>4</v>
      </c>
      <c r="B253" s="47" t="s">
        <v>69</v>
      </c>
      <c r="C253" s="52"/>
      <c r="D253" s="53"/>
      <c r="E253" s="53"/>
      <c r="F253" s="54"/>
    </row>
    <row r="254" spans="1:6" ht="27.75">
      <c r="A254" s="56">
        <v>4.01</v>
      </c>
      <c r="B254" s="57" t="s">
        <v>70</v>
      </c>
      <c r="C254" s="58" t="s">
        <v>59</v>
      </c>
      <c r="D254" s="59">
        <v>8532.327614154134</v>
      </c>
      <c r="E254" s="59"/>
      <c r="F254" s="60"/>
    </row>
    <row r="255" spans="1:6" ht="31.5">
      <c r="A255" s="56">
        <v>4.02</v>
      </c>
      <c r="B255" s="57" t="s">
        <v>447</v>
      </c>
      <c r="C255" s="58" t="s">
        <v>448</v>
      </c>
      <c r="D255" s="59">
        <v>2852</v>
      </c>
      <c r="E255" s="59"/>
      <c r="F255" s="60"/>
    </row>
    <row r="256" spans="1:6" s="55" customFormat="1" ht="27.75">
      <c r="A256" s="51">
        <v>5</v>
      </c>
      <c r="B256" s="47" t="s">
        <v>449</v>
      </c>
      <c r="C256" s="52"/>
      <c r="D256" s="53"/>
      <c r="E256" s="53"/>
      <c r="F256" s="54"/>
    </row>
    <row r="257" spans="1:6" ht="15.75">
      <c r="A257" s="56">
        <v>5.01</v>
      </c>
      <c r="B257" s="57" t="s">
        <v>450</v>
      </c>
      <c r="C257" s="58" t="s">
        <v>215</v>
      </c>
      <c r="D257" s="59">
        <v>4765.8</v>
      </c>
      <c r="E257" s="59"/>
      <c r="F257" s="60"/>
    </row>
    <row r="258" spans="1:6" ht="15.75">
      <c r="A258" s="56">
        <v>5.02</v>
      </c>
      <c r="B258" s="57" t="s">
        <v>451</v>
      </c>
      <c r="C258" s="58" t="s">
        <v>215</v>
      </c>
      <c r="D258" s="59">
        <v>46088.2</v>
      </c>
      <c r="E258" s="59"/>
      <c r="F258" s="60"/>
    </row>
    <row r="259" spans="1:6" ht="15.75">
      <c r="A259" s="56">
        <v>5.03</v>
      </c>
      <c r="B259" s="57" t="s">
        <v>452</v>
      </c>
      <c r="C259" s="58" t="s">
        <v>215</v>
      </c>
      <c r="D259" s="59">
        <v>25206.399999999998</v>
      </c>
      <c r="E259" s="59"/>
      <c r="F259" s="60"/>
    </row>
    <row r="260" spans="1:6" ht="15.75">
      <c r="A260" s="56">
        <v>5.04</v>
      </c>
      <c r="B260" s="57" t="s">
        <v>453</v>
      </c>
      <c r="C260" s="58" t="s">
        <v>215</v>
      </c>
      <c r="D260" s="59">
        <v>70599.70000000001</v>
      </c>
      <c r="E260" s="59"/>
      <c r="F260" s="60"/>
    </row>
    <row r="261" spans="1:6" ht="15.75">
      <c r="A261" s="56">
        <v>5.05</v>
      </c>
      <c r="B261" s="57" t="s">
        <v>454</v>
      </c>
      <c r="C261" s="58" t="s">
        <v>215</v>
      </c>
      <c r="D261" s="59">
        <v>40564.1</v>
      </c>
      <c r="E261" s="59"/>
      <c r="F261" s="60"/>
    </row>
    <row r="262" spans="1:6" ht="15.75">
      <c r="A262" s="56">
        <v>5.06</v>
      </c>
      <c r="B262" s="57" t="s">
        <v>455</v>
      </c>
      <c r="C262" s="58" t="s">
        <v>215</v>
      </c>
      <c r="D262" s="59">
        <v>44013.2</v>
      </c>
      <c r="E262" s="59"/>
      <c r="F262" s="60"/>
    </row>
    <row r="263" spans="1:6" ht="15.75">
      <c r="A263" s="56">
        <v>5.07</v>
      </c>
      <c r="B263" s="57" t="s">
        <v>456</v>
      </c>
      <c r="C263" s="58" t="s">
        <v>56</v>
      </c>
      <c r="D263" s="59">
        <v>3772.9</v>
      </c>
      <c r="E263" s="59"/>
      <c r="F263" s="60"/>
    </row>
    <row r="264" spans="1:6" s="55" customFormat="1" ht="27.75">
      <c r="A264" s="51">
        <v>6</v>
      </c>
      <c r="B264" s="47" t="s">
        <v>457</v>
      </c>
      <c r="C264" s="52"/>
      <c r="D264" s="53"/>
      <c r="E264" s="53"/>
      <c r="F264" s="54"/>
    </row>
    <row r="265" spans="1:6" ht="27.75">
      <c r="A265" s="56">
        <v>6.01</v>
      </c>
      <c r="B265" s="57" t="s">
        <v>458</v>
      </c>
      <c r="C265" s="58" t="s">
        <v>75</v>
      </c>
      <c r="D265" s="59">
        <v>660</v>
      </c>
      <c r="E265" s="59"/>
      <c r="F265" s="60"/>
    </row>
    <row r="266" spans="1:6" ht="27.75">
      <c r="A266" s="56">
        <v>6.02</v>
      </c>
      <c r="B266" s="57" t="s">
        <v>459</v>
      </c>
      <c r="C266" s="58" t="s">
        <v>75</v>
      </c>
      <c r="D266" s="59">
        <v>510</v>
      </c>
      <c r="E266" s="59"/>
      <c r="F266" s="60"/>
    </row>
    <row r="267" spans="1:6" ht="15.75">
      <c r="A267" s="56">
        <v>6.03</v>
      </c>
      <c r="B267" s="57" t="s">
        <v>206</v>
      </c>
      <c r="C267" s="58" t="s">
        <v>215</v>
      </c>
      <c r="D267" s="59">
        <v>190371.66</v>
      </c>
      <c r="E267" s="59"/>
      <c r="F267" s="60"/>
    </row>
    <row r="268" spans="1:6" ht="15.75">
      <c r="A268" s="56">
        <v>6.04</v>
      </c>
      <c r="B268" s="57" t="s">
        <v>460</v>
      </c>
      <c r="C268" s="58" t="s">
        <v>59</v>
      </c>
      <c r="D268" s="59">
        <v>3890.1</v>
      </c>
      <c r="E268" s="59"/>
      <c r="F268" s="60"/>
    </row>
    <row r="269" spans="1:6" ht="15.75">
      <c r="A269" s="56">
        <v>6.05</v>
      </c>
      <c r="B269" s="57" t="s">
        <v>206</v>
      </c>
      <c r="C269" s="58" t="s">
        <v>215</v>
      </c>
      <c r="D269" s="59">
        <v>578708</v>
      </c>
      <c r="E269" s="59"/>
      <c r="F269" s="60"/>
    </row>
    <row r="270" spans="1:6" ht="15.75">
      <c r="A270" s="56">
        <v>6.06</v>
      </c>
      <c r="B270" s="57" t="s">
        <v>461</v>
      </c>
      <c r="C270" s="58" t="s">
        <v>59</v>
      </c>
      <c r="D270" s="59">
        <v>710.8000000000001</v>
      </c>
      <c r="E270" s="59"/>
      <c r="F270" s="60"/>
    </row>
    <row r="271" spans="1:6" ht="27.75">
      <c r="A271" s="56">
        <v>6.07</v>
      </c>
      <c r="B271" s="57" t="s">
        <v>462</v>
      </c>
      <c r="C271" s="58" t="s">
        <v>59</v>
      </c>
      <c r="D271" s="59">
        <v>174.6</v>
      </c>
      <c r="E271" s="59"/>
      <c r="F271" s="60"/>
    </row>
    <row r="272" spans="1:6" ht="15.75">
      <c r="A272" s="56">
        <v>6.08</v>
      </c>
      <c r="B272" s="57" t="s">
        <v>206</v>
      </c>
      <c r="C272" s="58" t="s">
        <v>215</v>
      </c>
      <c r="D272" s="59">
        <v>207445.5</v>
      </c>
      <c r="E272" s="59"/>
      <c r="F272" s="60"/>
    </row>
    <row r="273" spans="1:6" ht="27.75">
      <c r="A273" s="56">
        <v>6.09</v>
      </c>
      <c r="B273" s="57" t="s">
        <v>463</v>
      </c>
      <c r="C273" s="58" t="s">
        <v>59</v>
      </c>
      <c r="D273" s="59">
        <v>779.9</v>
      </c>
      <c r="E273" s="59"/>
      <c r="F273" s="60"/>
    </row>
    <row r="274" spans="1:6" ht="15.75">
      <c r="A274" s="56" t="s">
        <v>464</v>
      </c>
      <c r="B274" s="57" t="s">
        <v>206</v>
      </c>
      <c r="C274" s="58" t="s">
        <v>215</v>
      </c>
      <c r="D274" s="59">
        <v>140075</v>
      </c>
      <c r="E274" s="59"/>
      <c r="F274" s="60"/>
    </row>
    <row r="275" spans="1:6" ht="15.75">
      <c r="A275" s="56">
        <v>6.11</v>
      </c>
      <c r="B275" s="57" t="s">
        <v>465</v>
      </c>
      <c r="C275" s="58" t="s">
        <v>59</v>
      </c>
      <c r="D275" s="59">
        <v>8173.700000000001</v>
      </c>
      <c r="E275" s="59"/>
      <c r="F275" s="60"/>
    </row>
    <row r="276" spans="1:6" ht="27.75">
      <c r="A276" s="56">
        <v>6.12</v>
      </c>
      <c r="B276" s="57" t="s">
        <v>466</v>
      </c>
      <c r="C276" s="58" t="s">
        <v>59</v>
      </c>
      <c r="D276" s="59">
        <v>405.3</v>
      </c>
      <c r="E276" s="59"/>
      <c r="F276" s="60"/>
    </row>
    <row r="277" spans="1:6" ht="15.75">
      <c r="A277" s="56">
        <v>6.13</v>
      </c>
      <c r="B277" s="57" t="s">
        <v>467</v>
      </c>
      <c r="C277" s="58" t="s">
        <v>215</v>
      </c>
      <c r="D277" s="59">
        <v>3005.4</v>
      </c>
      <c r="E277" s="59"/>
      <c r="F277" s="60"/>
    </row>
    <row r="278" spans="1:6" ht="15.75">
      <c r="A278" s="56">
        <v>6.14</v>
      </c>
      <c r="B278" s="57" t="s">
        <v>468</v>
      </c>
      <c r="C278" s="58" t="s">
        <v>56</v>
      </c>
      <c r="D278" s="59">
        <v>1996.5</v>
      </c>
      <c r="E278" s="59"/>
      <c r="F278" s="60"/>
    </row>
    <row r="279" spans="1:6" ht="27.75">
      <c r="A279" s="56">
        <v>6.15</v>
      </c>
      <c r="B279" s="57" t="s">
        <v>469</v>
      </c>
      <c r="C279" s="58" t="s">
        <v>59</v>
      </c>
      <c r="D279" s="59">
        <v>86.6</v>
      </c>
      <c r="E279" s="59"/>
      <c r="F279" s="60"/>
    </row>
    <row r="280" spans="1:6" ht="15.75">
      <c r="A280" s="56">
        <v>6.16</v>
      </c>
      <c r="B280" s="57" t="s">
        <v>470</v>
      </c>
      <c r="C280" s="58" t="s">
        <v>56</v>
      </c>
      <c r="D280" s="59">
        <v>1268.3</v>
      </c>
      <c r="E280" s="59"/>
      <c r="F280" s="60"/>
    </row>
    <row r="281" spans="1:6" ht="15.75">
      <c r="A281" s="56">
        <v>6.17</v>
      </c>
      <c r="B281" s="57" t="s">
        <v>214</v>
      </c>
      <c r="C281" s="58" t="s">
        <v>59</v>
      </c>
      <c r="D281" s="59">
        <v>197.6</v>
      </c>
      <c r="E281" s="59"/>
      <c r="F281" s="60"/>
    </row>
    <row r="282" spans="1:6" ht="15.75">
      <c r="A282" s="56">
        <v>6.18</v>
      </c>
      <c r="B282" s="57" t="s">
        <v>206</v>
      </c>
      <c r="C282" s="58" t="s">
        <v>215</v>
      </c>
      <c r="D282" s="59">
        <v>14820</v>
      </c>
      <c r="E282" s="59"/>
      <c r="F282" s="60"/>
    </row>
    <row r="283" spans="1:6" ht="15.75">
      <c r="A283" s="56">
        <v>6.19</v>
      </c>
      <c r="B283" s="57" t="s">
        <v>471</v>
      </c>
      <c r="C283" s="58" t="s">
        <v>75</v>
      </c>
      <c r="D283" s="59">
        <v>674.4</v>
      </c>
      <c r="E283" s="59"/>
      <c r="F283" s="60"/>
    </row>
    <row r="284" spans="1:6" ht="15.75">
      <c r="A284" s="56" t="s">
        <v>472</v>
      </c>
      <c r="B284" s="57" t="s">
        <v>473</v>
      </c>
      <c r="C284" s="58" t="s">
        <v>59</v>
      </c>
      <c r="D284" s="59">
        <v>56.7</v>
      </c>
      <c r="E284" s="59"/>
      <c r="F284" s="60"/>
    </row>
    <row r="285" spans="1:6" ht="15.75">
      <c r="A285" s="56">
        <v>6.21</v>
      </c>
      <c r="B285" s="57" t="s">
        <v>474</v>
      </c>
      <c r="C285" s="58" t="s">
        <v>75</v>
      </c>
      <c r="D285" s="59">
        <v>2023.1</v>
      </c>
      <c r="E285" s="59"/>
      <c r="F285" s="60"/>
    </row>
    <row r="286" spans="1:6" ht="15.75">
      <c r="A286" s="56">
        <v>6.23</v>
      </c>
      <c r="B286" s="57" t="s">
        <v>216</v>
      </c>
      <c r="C286" s="58" t="s">
        <v>75</v>
      </c>
      <c r="D286" s="59">
        <v>229</v>
      </c>
      <c r="E286" s="59"/>
      <c r="F286" s="60"/>
    </row>
    <row r="287" spans="1:6" ht="15.75">
      <c r="A287" s="56">
        <v>6.24</v>
      </c>
      <c r="B287" s="57" t="s">
        <v>425</v>
      </c>
      <c r="C287" s="58" t="s">
        <v>59</v>
      </c>
      <c r="D287" s="59">
        <v>1.4074335088082277</v>
      </c>
      <c r="E287" s="59"/>
      <c r="F287" s="60"/>
    </row>
    <row r="288" spans="1:6" ht="15.75">
      <c r="A288" s="56">
        <v>6.25</v>
      </c>
      <c r="B288" s="57" t="s">
        <v>206</v>
      </c>
      <c r="C288" s="58" t="s">
        <v>215</v>
      </c>
      <c r="D288" s="59">
        <v>848.9</v>
      </c>
      <c r="E288" s="59"/>
      <c r="F288" s="60"/>
    </row>
    <row r="289" spans="1:6" ht="15.75">
      <c r="A289" s="56">
        <v>6.26</v>
      </c>
      <c r="B289" s="57" t="s">
        <v>475</v>
      </c>
      <c r="C289" s="58" t="s">
        <v>59</v>
      </c>
      <c r="D289" s="59">
        <v>117.69999999999999</v>
      </c>
      <c r="E289" s="59"/>
      <c r="F289" s="60"/>
    </row>
    <row r="290" spans="1:6" ht="15.75">
      <c r="A290" s="7">
        <v>6.28</v>
      </c>
      <c r="B290" s="8" t="s">
        <v>177</v>
      </c>
      <c r="C290" s="9" t="s">
        <v>56</v>
      </c>
      <c r="D290" s="10">
        <v>1945.1</v>
      </c>
      <c r="E290" s="10"/>
      <c r="F290" s="66"/>
    </row>
    <row r="291" spans="1:6" ht="15.75">
      <c r="A291" s="7">
        <v>6.29</v>
      </c>
      <c r="B291" s="8" t="s">
        <v>476</v>
      </c>
      <c r="C291" s="9" t="s">
        <v>59</v>
      </c>
      <c r="D291" s="67">
        <v>7.7437499999999995</v>
      </c>
      <c r="E291" s="67"/>
      <c r="F291" s="66"/>
    </row>
    <row r="292" spans="1:6" ht="15.75">
      <c r="A292" s="68" t="s">
        <v>477</v>
      </c>
      <c r="B292" s="8" t="s">
        <v>206</v>
      </c>
      <c r="C292" s="9" t="s">
        <v>215</v>
      </c>
      <c r="D292" s="67">
        <v>444.90000000000003</v>
      </c>
      <c r="E292" s="67"/>
      <c r="F292" s="66"/>
    </row>
    <row r="293" spans="1:6" s="55" customFormat="1" ht="15">
      <c r="A293" s="51">
        <v>7</v>
      </c>
      <c r="B293" s="47" t="s">
        <v>478</v>
      </c>
      <c r="C293" s="52"/>
      <c r="D293" s="53"/>
      <c r="E293" s="53"/>
      <c r="F293" s="54"/>
    </row>
    <row r="294" spans="1:6" ht="27.75">
      <c r="A294" s="7">
        <v>7.01</v>
      </c>
      <c r="B294" s="8" t="s">
        <v>479</v>
      </c>
      <c r="C294" s="9" t="s">
        <v>56</v>
      </c>
      <c r="D294" s="69">
        <v>594</v>
      </c>
      <c r="E294" s="69"/>
      <c r="F294" s="66"/>
    </row>
    <row r="295" spans="1:6" ht="15.75">
      <c r="A295" s="7">
        <v>7.02</v>
      </c>
      <c r="B295" s="8" t="s">
        <v>480</v>
      </c>
      <c r="C295" s="9" t="s">
        <v>75</v>
      </c>
      <c r="D295" s="10">
        <v>192.4</v>
      </c>
      <c r="E295" s="10"/>
      <c r="F295" s="66"/>
    </row>
    <row r="296" spans="1:6" ht="15.75">
      <c r="A296" s="7">
        <v>7.03</v>
      </c>
      <c r="B296" s="8" t="s">
        <v>481</v>
      </c>
      <c r="C296" s="9" t="s">
        <v>75</v>
      </c>
      <c r="D296" s="10">
        <v>37.9</v>
      </c>
      <c r="E296" s="10"/>
      <c r="F296" s="66"/>
    </row>
    <row r="297" spans="1:6" ht="15.75">
      <c r="A297" s="7">
        <v>7.04</v>
      </c>
      <c r="B297" s="8" t="s">
        <v>482</v>
      </c>
      <c r="C297" s="9" t="s">
        <v>75</v>
      </c>
      <c r="D297" s="10">
        <v>516.5</v>
      </c>
      <c r="E297" s="10"/>
      <c r="F297" s="66"/>
    </row>
    <row r="298" spans="1:6" ht="15.75">
      <c r="A298" s="7">
        <v>7.05</v>
      </c>
      <c r="B298" s="8" t="s">
        <v>483</v>
      </c>
      <c r="C298" s="9" t="s">
        <v>50</v>
      </c>
      <c r="D298" s="10">
        <v>24</v>
      </c>
      <c r="E298" s="10"/>
      <c r="F298" s="66"/>
    </row>
    <row r="299" spans="1:6" ht="15.75">
      <c r="A299" s="7">
        <v>7.06</v>
      </c>
      <c r="B299" s="8" t="s">
        <v>484</v>
      </c>
      <c r="C299" s="9" t="s">
        <v>50</v>
      </c>
      <c r="D299" s="10">
        <v>37</v>
      </c>
      <c r="E299" s="10"/>
      <c r="F299" s="66"/>
    </row>
    <row r="300" spans="1:6" ht="27.75">
      <c r="A300" s="7">
        <v>7.07</v>
      </c>
      <c r="B300" s="70" t="s">
        <v>485</v>
      </c>
      <c r="C300" s="9" t="s">
        <v>56</v>
      </c>
      <c r="D300" s="10">
        <v>193.29999999999998</v>
      </c>
      <c r="E300" s="10"/>
      <c r="F300" s="66"/>
    </row>
    <row r="301" spans="1:6" ht="15.75">
      <c r="A301" s="7">
        <v>7.08</v>
      </c>
      <c r="B301" s="8" t="s">
        <v>486</v>
      </c>
      <c r="C301" s="9" t="s">
        <v>56</v>
      </c>
      <c r="D301" s="10">
        <v>147.4</v>
      </c>
      <c r="E301" s="10"/>
      <c r="F301" s="66"/>
    </row>
    <row r="302" spans="1:6" ht="15.75">
      <c r="A302" s="7" t="s">
        <v>487</v>
      </c>
      <c r="B302" s="8" t="s">
        <v>488</v>
      </c>
      <c r="C302" s="9" t="s">
        <v>207</v>
      </c>
      <c r="D302" s="10">
        <v>24281.199999999997</v>
      </c>
      <c r="E302" s="10"/>
      <c r="F302" s="66"/>
    </row>
    <row r="303" spans="1:6" ht="15.75">
      <c r="A303" s="7" t="s">
        <v>489</v>
      </c>
      <c r="B303" s="8" t="s">
        <v>490</v>
      </c>
      <c r="C303" s="9" t="s">
        <v>56</v>
      </c>
      <c r="D303" s="10">
        <v>43.7</v>
      </c>
      <c r="E303" s="10"/>
      <c r="F303" s="66"/>
    </row>
    <row r="304" spans="1:6" s="55" customFormat="1" ht="15">
      <c r="A304" s="51">
        <v>8</v>
      </c>
      <c r="B304" s="47" t="s">
        <v>491</v>
      </c>
      <c r="C304" s="52"/>
      <c r="D304" s="53"/>
      <c r="E304" s="53"/>
      <c r="F304" s="54"/>
    </row>
    <row r="305" spans="1:6" ht="15.75">
      <c r="A305" s="7">
        <v>8.01</v>
      </c>
      <c r="B305" s="8" t="s">
        <v>492</v>
      </c>
      <c r="C305" s="9" t="s">
        <v>56</v>
      </c>
      <c r="D305" s="10">
        <v>138.7</v>
      </c>
      <c r="E305" s="10"/>
      <c r="F305" s="66"/>
    </row>
    <row r="306" spans="1:6" ht="15.75">
      <c r="A306" s="7">
        <v>8.02</v>
      </c>
      <c r="B306" s="8" t="s">
        <v>493</v>
      </c>
      <c r="C306" s="9" t="s">
        <v>75</v>
      </c>
      <c r="D306" s="10">
        <v>194.7</v>
      </c>
      <c r="E306" s="10"/>
      <c r="F306" s="66"/>
    </row>
    <row r="307" spans="1:6" ht="15.75">
      <c r="A307" s="7">
        <v>8.03</v>
      </c>
      <c r="B307" s="8" t="s">
        <v>492</v>
      </c>
      <c r="C307" s="9" t="s">
        <v>56</v>
      </c>
      <c r="D307" s="10">
        <v>642.3000000000001</v>
      </c>
      <c r="E307" s="10"/>
      <c r="F307" s="66"/>
    </row>
    <row r="308" spans="1:6" ht="15.75">
      <c r="A308" s="7">
        <v>8.04</v>
      </c>
      <c r="B308" s="8" t="s">
        <v>494</v>
      </c>
      <c r="C308" s="9" t="s">
        <v>212</v>
      </c>
      <c r="D308" s="10">
        <v>18</v>
      </c>
      <c r="E308" s="10"/>
      <c r="F308" s="66"/>
    </row>
    <row r="309" spans="1:6" ht="15.75">
      <c r="A309" s="7">
        <v>8.05</v>
      </c>
      <c r="B309" s="8" t="s">
        <v>495</v>
      </c>
      <c r="C309" s="9" t="s">
        <v>50</v>
      </c>
      <c r="D309" s="10">
        <v>7</v>
      </c>
      <c r="E309" s="10"/>
      <c r="F309" s="66"/>
    </row>
    <row r="310" spans="1:6" ht="15.75">
      <c r="A310" s="7">
        <v>8.06</v>
      </c>
      <c r="B310" s="8" t="s">
        <v>496</v>
      </c>
      <c r="C310" s="9" t="s">
        <v>50</v>
      </c>
      <c r="D310" s="10">
        <v>7</v>
      </c>
      <c r="E310" s="10"/>
      <c r="F310" s="66"/>
    </row>
    <row r="311" spans="1:6" ht="15.75">
      <c r="A311" s="7">
        <v>8.07</v>
      </c>
      <c r="B311" s="8" t="s">
        <v>497</v>
      </c>
      <c r="C311" s="9" t="s">
        <v>50</v>
      </c>
      <c r="D311" s="10">
        <v>1</v>
      </c>
      <c r="E311" s="10"/>
      <c r="F311" s="66"/>
    </row>
    <row r="312" spans="1:6" ht="15.75">
      <c r="A312" s="7">
        <v>8.08</v>
      </c>
      <c r="B312" s="8" t="s">
        <v>498</v>
      </c>
      <c r="C312" s="9" t="s">
        <v>212</v>
      </c>
      <c r="D312" s="10">
        <v>3</v>
      </c>
      <c r="E312" s="10"/>
      <c r="F312" s="66"/>
    </row>
    <row r="313" spans="1:6" ht="15.75">
      <c r="A313" s="7">
        <v>8.1</v>
      </c>
      <c r="B313" s="8" t="s">
        <v>499</v>
      </c>
      <c r="C313" s="9" t="s">
        <v>50</v>
      </c>
      <c r="D313" s="10">
        <v>19</v>
      </c>
      <c r="E313" s="10"/>
      <c r="F313" s="66"/>
    </row>
    <row r="314" spans="1:6" ht="15.75">
      <c r="A314" s="7">
        <v>8.13</v>
      </c>
      <c r="B314" s="8" t="s">
        <v>500</v>
      </c>
      <c r="C314" s="9" t="s">
        <v>50</v>
      </c>
      <c r="D314" s="10">
        <v>9</v>
      </c>
      <c r="E314" s="10"/>
      <c r="F314" s="66"/>
    </row>
    <row r="315" spans="1:6" ht="15.75">
      <c r="A315" s="7">
        <v>8.14</v>
      </c>
      <c r="B315" s="8" t="s">
        <v>501</v>
      </c>
      <c r="C315" s="9" t="s">
        <v>50</v>
      </c>
      <c r="D315" s="10">
        <v>4</v>
      </c>
      <c r="E315" s="10"/>
      <c r="F315" s="66"/>
    </row>
    <row r="316" spans="1:6" ht="15.75">
      <c r="A316" s="7">
        <v>8.15</v>
      </c>
      <c r="B316" s="8" t="s">
        <v>502</v>
      </c>
      <c r="C316" s="9" t="s">
        <v>212</v>
      </c>
      <c r="D316" s="10">
        <v>12</v>
      </c>
      <c r="E316" s="10"/>
      <c r="F316" s="66"/>
    </row>
    <row r="317" spans="1:6" ht="15.75">
      <c r="A317" s="7">
        <v>8.16</v>
      </c>
      <c r="B317" s="8" t="s">
        <v>503</v>
      </c>
      <c r="C317" s="9" t="s">
        <v>50</v>
      </c>
      <c r="D317" s="10">
        <v>23</v>
      </c>
      <c r="E317" s="10"/>
      <c r="F317" s="66"/>
    </row>
    <row r="318" spans="1:6" ht="15.75">
      <c r="A318" s="7">
        <v>8.17</v>
      </c>
      <c r="B318" s="8" t="s">
        <v>504</v>
      </c>
      <c r="C318" s="9" t="s">
        <v>56</v>
      </c>
      <c r="D318" s="10">
        <v>11.1</v>
      </c>
      <c r="E318" s="10"/>
      <c r="F318" s="66"/>
    </row>
    <row r="319" spans="1:6" ht="15.75">
      <c r="A319" s="7">
        <v>8.18</v>
      </c>
      <c r="B319" s="8" t="s">
        <v>505</v>
      </c>
      <c r="C319" s="9" t="s">
        <v>50</v>
      </c>
      <c r="D319" s="10">
        <v>6</v>
      </c>
      <c r="E319" s="10"/>
      <c r="F319" s="66"/>
    </row>
    <row r="320" spans="1:6" ht="15.75">
      <c r="A320" s="7">
        <v>8.19</v>
      </c>
      <c r="B320" s="8" t="s">
        <v>506</v>
      </c>
      <c r="C320" s="9" t="s">
        <v>50</v>
      </c>
      <c r="D320" s="10">
        <v>7</v>
      </c>
      <c r="E320" s="10"/>
      <c r="F320" s="66"/>
    </row>
    <row r="321" spans="1:6" ht="15.75">
      <c r="A321" s="7">
        <v>8.2</v>
      </c>
      <c r="B321" s="8" t="s">
        <v>507</v>
      </c>
      <c r="C321" s="9" t="s">
        <v>50</v>
      </c>
      <c r="D321" s="10">
        <v>7</v>
      </c>
      <c r="E321" s="10"/>
      <c r="F321" s="66"/>
    </row>
    <row r="322" spans="1:6" ht="15.75">
      <c r="A322" s="7">
        <v>8.21</v>
      </c>
      <c r="B322" s="8" t="s">
        <v>508</v>
      </c>
      <c r="C322" s="9" t="s">
        <v>50</v>
      </c>
      <c r="D322" s="10">
        <v>4</v>
      </c>
      <c r="E322" s="10"/>
      <c r="F322" s="66"/>
    </row>
    <row r="323" spans="1:6" ht="15.75">
      <c r="A323" s="7">
        <v>8.22</v>
      </c>
      <c r="B323" s="8" t="s">
        <v>509</v>
      </c>
      <c r="C323" s="9" t="s">
        <v>50</v>
      </c>
      <c r="D323" s="10">
        <v>14</v>
      </c>
      <c r="E323" s="10"/>
      <c r="F323" s="66"/>
    </row>
    <row r="324" spans="1:6" ht="15.75">
      <c r="A324" s="7">
        <v>8.23</v>
      </c>
      <c r="B324" s="8" t="s">
        <v>510</v>
      </c>
      <c r="C324" s="9" t="s">
        <v>50</v>
      </c>
      <c r="D324" s="10">
        <v>32</v>
      </c>
      <c r="E324" s="10"/>
      <c r="F324" s="66"/>
    </row>
    <row r="325" spans="1:6" ht="15.75">
      <c r="A325" s="7">
        <v>8.24</v>
      </c>
      <c r="B325" s="8" t="s">
        <v>511</v>
      </c>
      <c r="C325" s="9" t="s">
        <v>56</v>
      </c>
      <c r="D325" s="10">
        <v>22.2</v>
      </c>
      <c r="E325" s="10"/>
      <c r="F325" s="66"/>
    </row>
    <row r="326" spans="1:6" ht="15.75">
      <c r="A326" s="7">
        <v>8.25</v>
      </c>
      <c r="B326" s="8" t="s">
        <v>512</v>
      </c>
      <c r="C326" s="9" t="s">
        <v>56</v>
      </c>
      <c r="D326" s="10">
        <v>1129.6</v>
      </c>
      <c r="E326" s="10"/>
      <c r="F326" s="66"/>
    </row>
    <row r="327" spans="1:6" ht="15.75">
      <c r="A327" s="7">
        <v>8.26</v>
      </c>
      <c r="B327" s="8" t="s">
        <v>513</v>
      </c>
      <c r="C327" s="9" t="s">
        <v>56</v>
      </c>
      <c r="D327" s="10">
        <v>863.2</v>
      </c>
      <c r="E327" s="10"/>
      <c r="F327" s="66"/>
    </row>
    <row r="328" spans="1:6" ht="15.75">
      <c r="A328" s="7">
        <v>8.27</v>
      </c>
      <c r="B328" s="8" t="s">
        <v>514</v>
      </c>
      <c r="C328" s="9" t="s">
        <v>56</v>
      </c>
      <c r="D328" s="10">
        <v>863.2</v>
      </c>
      <c r="E328" s="10"/>
      <c r="F328" s="66"/>
    </row>
    <row r="329" spans="1:6" s="55" customFormat="1" ht="15">
      <c r="A329" s="51">
        <v>9</v>
      </c>
      <c r="B329" s="47" t="s">
        <v>515</v>
      </c>
      <c r="C329" s="52"/>
      <c r="D329" s="53"/>
      <c r="E329" s="53"/>
      <c r="F329" s="54"/>
    </row>
    <row r="330" spans="1:6" ht="15.75">
      <c r="A330" s="7">
        <v>9.01</v>
      </c>
      <c r="B330" s="8" t="s">
        <v>492</v>
      </c>
      <c r="C330" s="9" t="s">
        <v>56</v>
      </c>
      <c r="D330" s="10">
        <v>194</v>
      </c>
      <c r="E330" s="10"/>
      <c r="F330" s="66"/>
    </row>
    <row r="331" spans="1:6" ht="15.75">
      <c r="A331" s="7">
        <v>9.02</v>
      </c>
      <c r="B331" s="8" t="s">
        <v>493</v>
      </c>
      <c r="C331" s="9" t="s">
        <v>75</v>
      </c>
      <c r="D331" s="10">
        <v>183.79999999999998</v>
      </c>
      <c r="E331" s="10"/>
      <c r="F331" s="66"/>
    </row>
    <row r="332" spans="1:6" ht="15.75">
      <c r="A332" s="7">
        <v>9.03</v>
      </c>
      <c r="B332" s="8" t="s">
        <v>492</v>
      </c>
      <c r="C332" s="9" t="s">
        <v>56</v>
      </c>
      <c r="D332" s="10">
        <v>551.3000000000001</v>
      </c>
      <c r="E332" s="10"/>
      <c r="F332" s="66"/>
    </row>
    <row r="333" spans="1:6" ht="15.75">
      <c r="A333" s="7">
        <v>9.04</v>
      </c>
      <c r="B333" s="8" t="s">
        <v>494</v>
      </c>
      <c r="C333" s="9" t="s">
        <v>50</v>
      </c>
      <c r="D333" s="10">
        <v>43</v>
      </c>
      <c r="E333" s="10"/>
      <c r="F333" s="66"/>
    </row>
    <row r="334" spans="1:6" ht="15.75">
      <c r="A334" s="7">
        <v>9.05</v>
      </c>
      <c r="B334" s="8" t="s">
        <v>495</v>
      </c>
      <c r="C334" s="9" t="s">
        <v>50</v>
      </c>
      <c r="D334" s="10">
        <v>13</v>
      </c>
      <c r="E334" s="10"/>
      <c r="F334" s="66"/>
    </row>
    <row r="335" spans="1:6" ht="15.75">
      <c r="A335" s="7">
        <v>9.06</v>
      </c>
      <c r="B335" s="8" t="s">
        <v>496</v>
      </c>
      <c r="C335" s="9" t="s">
        <v>50</v>
      </c>
      <c r="D335" s="10">
        <v>13</v>
      </c>
      <c r="E335" s="10"/>
      <c r="F335" s="66"/>
    </row>
    <row r="336" spans="1:6" ht="15.75">
      <c r="A336" s="7">
        <v>9.07</v>
      </c>
      <c r="B336" s="8" t="s">
        <v>497</v>
      </c>
      <c r="C336" s="9" t="s">
        <v>50</v>
      </c>
      <c r="D336" s="10">
        <v>3</v>
      </c>
      <c r="E336" s="10"/>
      <c r="F336" s="66"/>
    </row>
    <row r="337" spans="1:6" ht="15.75">
      <c r="A337" s="7">
        <v>9.09</v>
      </c>
      <c r="B337" s="8" t="s">
        <v>499</v>
      </c>
      <c r="C337" s="9" t="s">
        <v>50</v>
      </c>
      <c r="D337" s="10">
        <v>43</v>
      </c>
      <c r="E337" s="10"/>
      <c r="F337" s="66"/>
    </row>
    <row r="338" spans="1:6" ht="15.75">
      <c r="A338" s="7">
        <v>9.12</v>
      </c>
      <c r="B338" s="8" t="s">
        <v>516</v>
      </c>
      <c r="C338" s="9" t="s">
        <v>50</v>
      </c>
      <c r="D338" s="10">
        <v>44</v>
      </c>
      <c r="E338" s="10"/>
      <c r="F338" s="66"/>
    </row>
    <row r="339" spans="1:6" ht="15.75">
      <c r="A339" s="7">
        <v>9.13</v>
      </c>
      <c r="B339" s="8" t="s">
        <v>517</v>
      </c>
      <c r="C339" s="9" t="s">
        <v>75</v>
      </c>
      <c r="D339" s="10">
        <v>32.300000000000004</v>
      </c>
      <c r="E339" s="10"/>
      <c r="F339" s="66"/>
    </row>
    <row r="340" spans="1:6" ht="15.75">
      <c r="A340" s="7">
        <v>9.14</v>
      </c>
      <c r="B340" s="8" t="s">
        <v>502</v>
      </c>
      <c r="C340" s="9" t="s">
        <v>50</v>
      </c>
      <c r="D340" s="10">
        <v>3</v>
      </c>
      <c r="E340" s="10"/>
      <c r="F340" s="66"/>
    </row>
    <row r="341" spans="1:6" ht="15.75">
      <c r="A341" s="7">
        <v>9.15</v>
      </c>
      <c r="B341" s="8" t="s">
        <v>503</v>
      </c>
      <c r="C341" s="9" t="s">
        <v>50</v>
      </c>
      <c r="D341" s="10">
        <v>44</v>
      </c>
      <c r="E341" s="10"/>
      <c r="F341" s="66"/>
    </row>
    <row r="342" spans="1:6" ht="15.75">
      <c r="A342" s="7">
        <v>9.16</v>
      </c>
      <c r="B342" s="8" t="s">
        <v>504</v>
      </c>
      <c r="C342" s="9" t="s">
        <v>56</v>
      </c>
      <c r="D342" s="10">
        <v>30.5</v>
      </c>
      <c r="E342" s="10"/>
      <c r="F342" s="66"/>
    </row>
    <row r="343" spans="1:6" ht="15.75">
      <c r="A343" s="7">
        <v>9.17</v>
      </c>
      <c r="B343" s="8" t="s">
        <v>505</v>
      </c>
      <c r="C343" s="9" t="s">
        <v>56</v>
      </c>
      <c r="D343" s="10">
        <v>37</v>
      </c>
      <c r="E343" s="10"/>
      <c r="F343" s="66"/>
    </row>
    <row r="344" spans="1:6" ht="15.75">
      <c r="A344" s="7">
        <v>9.18</v>
      </c>
      <c r="B344" s="8" t="s">
        <v>506</v>
      </c>
      <c r="C344" s="9" t="s">
        <v>50</v>
      </c>
      <c r="D344" s="10">
        <v>37</v>
      </c>
      <c r="E344" s="10"/>
      <c r="F344" s="66"/>
    </row>
    <row r="345" spans="1:6" ht="15.75">
      <c r="A345" s="7">
        <v>9.19</v>
      </c>
      <c r="B345" s="8" t="s">
        <v>507</v>
      </c>
      <c r="C345" s="9" t="s">
        <v>50</v>
      </c>
      <c r="D345" s="10">
        <v>37</v>
      </c>
      <c r="E345" s="10"/>
      <c r="F345" s="66"/>
    </row>
    <row r="346" spans="1:6" ht="15.75">
      <c r="A346" s="7">
        <v>9.2</v>
      </c>
      <c r="B346" s="8" t="s">
        <v>518</v>
      </c>
      <c r="C346" s="9" t="s">
        <v>56</v>
      </c>
      <c r="D346" s="10">
        <v>10.8</v>
      </c>
      <c r="E346" s="10"/>
      <c r="F346" s="66"/>
    </row>
    <row r="347" spans="1:6" ht="15.75">
      <c r="A347" s="7">
        <v>9.21</v>
      </c>
      <c r="B347" s="8" t="s">
        <v>519</v>
      </c>
      <c r="C347" s="9" t="s">
        <v>50</v>
      </c>
      <c r="D347" s="10">
        <v>5</v>
      </c>
      <c r="E347" s="10"/>
      <c r="F347" s="66"/>
    </row>
    <row r="348" spans="1:6" ht="15.75">
      <c r="A348" s="7">
        <v>9.22</v>
      </c>
      <c r="B348" s="8" t="s">
        <v>513</v>
      </c>
      <c r="C348" s="9" t="s">
        <v>56</v>
      </c>
      <c r="D348" s="10">
        <v>1490.1</v>
      </c>
      <c r="E348" s="10"/>
      <c r="F348" s="66"/>
    </row>
    <row r="349" spans="1:6" ht="15.75">
      <c r="A349" s="7">
        <v>9.23</v>
      </c>
      <c r="B349" s="8" t="s">
        <v>514</v>
      </c>
      <c r="C349" s="9" t="s">
        <v>56</v>
      </c>
      <c r="D349" s="10">
        <v>1490.1</v>
      </c>
      <c r="E349" s="10"/>
      <c r="F349" s="66"/>
    </row>
    <row r="350" spans="1:6" ht="15.75">
      <c r="A350" s="7">
        <v>9.24</v>
      </c>
      <c r="B350" s="8" t="s">
        <v>520</v>
      </c>
      <c r="C350" s="9" t="s">
        <v>56</v>
      </c>
      <c r="D350" s="10">
        <v>178.4</v>
      </c>
      <c r="E350" s="10"/>
      <c r="F350" s="66"/>
    </row>
    <row r="351" spans="1:6" ht="15.75">
      <c r="A351" s="7">
        <v>9.25</v>
      </c>
      <c r="B351" s="8" t="s">
        <v>521</v>
      </c>
      <c r="C351" s="9" t="s">
        <v>56</v>
      </c>
      <c r="D351" s="10">
        <v>47.300000000000004</v>
      </c>
      <c r="E351" s="10"/>
      <c r="F351" s="66"/>
    </row>
    <row r="352" spans="1:6" ht="15.75">
      <c r="A352" s="7">
        <v>9.26</v>
      </c>
      <c r="B352" s="8" t="s">
        <v>522</v>
      </c>
      <c r="C352" s="9" t="s">
        <v>75</v>
      </c>
      <c r="D352" s="10">
        <v>28.8</v>
      </c>
      <c r="E352" s="10"/>
      <c r="F352" s="66"/>
    </row>
    <row r="353" spans="1:6" ht="15.75">
      <c r="A353" s="7">
        <v>9.27</v>
      </c>
      <c r="B353" s="8" t="s">
        <v>523</v>
      </c>
      <c r="C353" s="9" t="s">
        <v>56</v>
      </c>
      <c r="D353" s="10">
        <v>94.19999999999999</v>
      </c>
      <c r="E353" s="10"/>
      <c r="F353" s="66"/>
    </row>
    <row r="354" spans="1:6" ht="15.75">
      <c r="A354" s="7">
        <v>9.28</v>
      </c>
      <c r="B354" s="8" t="s">
        <v>524</v>
      </c>
      <c r="C354" s="9" t="s">
        <v>56</v>
      </c>
      <c r="D354" s="10">
        <v>81.3</v>
      </c>
      <c r="E354" s="10"/>
      <c r="F354" s="66"/>
    </row>
    <row r="355" spans="1:6" s="55" customFormat="1" ht="15">
      <c r="A355" s="51">
        <v>10</v>
      </c>
      <c r="B355" s="47" t="s">
        <v>525</v>
      </c>
      <c r="C355" s="52"/>
      <c r="D355" s="53"/>
      <c r="E355" s="53"/>
      <c r="F355" s="54"/>
    </row>
    <row r="356" spans="1:6" ht="15.75">
      <c r="A356" s="7">
        <v>10.01</v>
      </c>
      <c r="B356" s="8" t="s">
        <v>438</v>
      </c>
      <c r="C356" s="9" t="s">
        <v>56</v>
      </c>
      <c r="D356" s="10">
        <v>1262</v>
      </c>
      <c r="E356" s="10"/>
      <c r="F356" s="66"/>
    </row>
    <row r="357" spans="1:6" ht="15.75">
      <c r="A357" s="7">
        <v>10.02</v>
      </c>
      <c r="B357" s="8" t="s">
        <v>58</v>
      </c>
      <c r="C357" s="9" t="s">
        <v>59</v>
      </c>
      <c r="D357" s="10">
        <v>631</v>
      </c>
      <c r="E357" s="10"/>
      <c r="F357" s="66"/>
    </row>
    <row r="358" spans="1:6" ht="15.75">
      <c r="A358" s="7">
        <v>10.03</v>
      </c>
      <c r="B358" s="8" t="s">
        <v>526</v>
      </c>
      <c r="C358" s="9" t="s">
        <v>59</v>
      </c>
      <c r="D358" s="10">
        <v>378.6</v>
      </c>
      <c r="E358" s="10"/>
      <c r="F358" s="66"/>
    </row>
    <row r="359" spans="1:6" ht="17.25" customHeight="1">
      <c r="A359" s="7">
        <v>10.04</v>
      </c>
      <c r="B359" s="8" t="s">
        <v>527</v>
      </c>
      <c r="C359" s="9" t="s">
        <v>75</v>
      </c>
      <c r="D359" s="10">
        <v>150</v>
      </c>
      <c r="E359" s="10"/>
      <c r="F359" s="66"/>
    </row>
    <row r="360" spans="1:6" ht="15.75">
      <c r="A360" s="7">
        <v>10.05</v>
      </c>
      <c r="B360" s="8" t="s">
        <v>528</v>
      </c>
      <c r="C360" s="9" t="s">
        <v>56</v>
      </c>
      <c r="D360" s="10">
        <v>326</v>
      </c>
      <c r="E360" s="10"/>
      <c r="F360" s="66"/>
    </row>
    <row r="361" spans="1:6" ht="15.75">
      <c r="A361" s="7">
        <v>10.06</v>
      </c>
      <c r="B361" s="8" t="s">
        <v>529</v>
      </c>
      <c r="C361" s="9" t="s">
        <v>56</v>
      </c>
      <c r="D361" s="10">
        <v>936</v>
      </c>
      <c r="E361" s="10"/>
      <c r="F361" s="66"/>
    </row>
    <row r="362" spans="1:6" ht="15.75">
      <c r="A362" s="7">
        <v>10.07</v>
      </c>
      <c r="B362" s="8" t="s">
        <v>530</v>
      </c>
      <c r="C362" s="9" t="s">
        <v>75</v>
      </c>
      <c r="D362" s="10">
        <v>185.4</v>
      </c>
      <c r="E362" s="10"/>
      <c r="F362" s="66"/>
    </row>
    <row r="363" spans="1:6" ht="15.75" customHeight="1">
      <c r="A363" s="7">
        <v>10.08</v>
      </c>
      <c r="B363" s="8" t="s">
        <v>531</v>
      </c>
      <c r="C363" s="9" t="s">
        <v>59</v>
      </c>
      <c r="D363" s="10">
        <v>9.2</v>
      </c>
      <c r="E363" s="10"/>
      <c r="F363" s="66"/>
    </row>
    <row r="364" spans="1:6" ht="15.75">
      <c r="A364" s="7">
        <v>10.09</v>
      </c>
      <c r="B364" s="8" t="s">
        <v>532</v>
      </c>
      <c r="C364" s="9" t="s">
        <v>56</v>
      </c>
      <c r="D364" s="10">
        <v>45.6</v>
      </c>
      <c r="E364" s="10"/>
      <c r="F364" s="66"/>
    </row>
    <row r="365" spans="1:6" ht="15.75">
      <c r="A365" s="7">
        <v>10.12</v>
      </c>
      <c r="B365" s="8" t="s">
        <v>533</v>
      </c>
      <c r="C365" s="9" t="s">
        <v>75</v>
      </c>
      <c r="D365" s="10">
        <v>150</v>
      </c>
      <c r="E365" s="10"/>
      <c r="F365" s="66"/>
    </row>
    <row r="366" spans="1:6" ht="15.75">
      <c r="A366" s="7">
        <v>10.13</v>
      </c>
      <c r="B366" s="8" t="s">
        <v>467</v>
      </c>
      <c r="C366" s="9" t="s">
        <v>215</v>
      </c>
      <c r="D366" s="10">
        <v>2271.6</v>
      </c>
      <c r="E366" s="10"/>
      <c r="F366" s="66"/>
    </row>
    <row r="367" spans="1:6" ht="15.75">
      <c r="A367" s="7">
        <v>10.14</v>
      </c>
      <c r="B367" s="8" t="s">
        <v>534</v>
      </c>
      <c r="C367" s="9" t="s">
        <v>75</v>
      </c>
      <c r="D367" s="10">
        <v>500</v>
      </c>
      <c r="E367" s="10"/>
      <c r="F367" s="66"/>
    </row>
    <row r="368" spans="1:6" ht="15.75">
      <c r="A368" s="7">
        <v>10.15</v>
      </c>
      <c r="B368" s="8" t="s">
        <v>535</v>
      </c>
      <c r="C368" s="9" t="s">
        <v>75</v>
      </c>
      <c r="D368" s="10">
        <v>273</v>
      </c>
      <c r="E368" s="10"/>
      <c r="F368" s="66"/>
    </row>
    <row r="369" spans="1:6" ht="27.75">
      <c r="A369" s="7">
        <v>10.16</v>
      </c>
      <c r="B369" s="8" t="s">
        <v>70</v>
      </c>
      <c r="C369" s="9" t="s">
        <v>59</v>
      </c>
      <c r="D369" s="10">
        <v>631</v>
      </c>
      <c r="E369" s="10"/>
      <c r="F369" s="66"/>
    </row>
    <row r="370" spans="1:6" s="55" customFormat="1" ht="15">
      <c r="A370" s="51">
        <v>11</v>
      </c>
      <c r="B370" s="47" t="s">
        <v>536</v>
      </c>
      <c r="C370" s="52"/>
      <c r="D370" s="53"/>
      <c r="E370" s="53"/>
      <c r="F370" s="54"/>
    </row>
    <row r="371" spans="1:6" s="55" customFormat="1" ht="15">
      <c r="A371" s="51">
        <v>11.1</v>
      </c>
      <c r="B371" s="47" t="s">
        <v>537</v>
      </c>
      <c r="C371" s="52"/>
      <c r="D371" s="53"/>
      <c r="E371" s="53"/>
      <c r="F371" s="54"/>
    </row>
    <row r="372" spans="1:6" ht="15.75">
      <c r="A372" s="7" t="s">
        <v>538</v>
      </c>
      <c r="B372" s="8" t="s">
        <v>539</v>
      </c>
      <c r="C372" s="9" t="s">
        <v>75</v>
      </c>
      <c r="D372" s="71">
        <v>298.26</v>
      </c>
      <c r="E372" s="71"/>
      <c r="F372" s="66"/>
    </row>
    <row r="373" spans="1:6" ht="15.75">
      <c r="A373" s="7" t="s">
        <v>540</v>
      </c>
      <c r="B373" s="8" t="s">
        <v>541</v>
      </c>
      <c r="C373" s="9" t="s">
        <v>75</v>
      </c>
      <c r="D373" s="71">
        <v>10</v>
      </c>
      <c r="E373" s="71"/>
      <c r="F373" s="66"/>
    </row>
    <row r="374" spans="1:6" ht="15.75">
      <c r="A374" s="7" t="s">
        <v>542</v>
      </c>
      <c r="B374" s="8" t="s">
        <v>543</v>
      </c>
      <c r="C374" s="9" t="s">
        <v>75</v>
      </c>
      <c r="D374" s="71">
        <v>27.53</v>
      </c>
      <c r="E374" s="71"/>
      <c r="F374" s="66"/>
    </row>
    <row r="375" spans="1:6" ht="15.75">
      <c r="A375" s="7" t="s">
        <v>544</v>
      </c>
      <c r="B375" s="8" t="s">
        <v>545</v>
      </c>
      <c r="C375" s="9" t="s">
        <v>75</v>
      </c>
      <c r="D375" s="71">
        <v>6</v>
      </c>
      <c r="E375" s="71"/>
      <c r="F375" s="66"/>
    </row>
    <row r="376" spans="1:6" ht="15.75">
      <c r="A376" s="7" t="s">
        <v>546</v>
      </c>
      <c r="B376" s="8" t="s">
        <v>547</v>
      </c>
      <c r="C376" s="9" t="s">
        <v>75</v>
      </c>
      <c r="D376" s="71">
        <v>6</v>
      </c>
      <c r="E376" s="71"/>
      <c r="F376" s="66"/>
    </row>
    <row r="377" spans="1:6" ht="15.75">
      <c r="A377" s="7" t="s">
        <v>548</v>
      </c>
      <c r="B377" s="8" t="s">
        <v>549</v>
      </c>
      <c r="C377" s="9" t="s">
        <v>75</v>
      </c>
      <c r="D377" s="71">
        <v>51.79</v>
      </c>
      <c r="E377" s="71"/>
      <c r="F377" s="66"/>
    </row>
    <row r="378" spans="1:6" ht="15.75">
      <c r="A378" s="7" t="s">
        <v>550</v>
      </c>
      <c r="B378" s="8" t="s">
        <v>551</v>
      </c>
      <c r="C378" s="9" t="s">
        <v>75</v>
      </c>
      <c r="D378" s="71">
        <v>64.4</v>
      </c>
      <c r="E378" s="71"/>
      <c r="F378" s="66"/>
    </row>
    <row r="379" spans="1:6" ht="15.75">
      <c r="A379" s="7" t="s">
        <v>552</v>
      </c>
      <c r="B379" s="8" t="s">
        <v>553</v>
      </c>
      <c r="C379" s="9" t="s">
        <v>554</v>
      </c>
      <c r="D379" s="71">
        <v>76</v>
      </c>
      <c r="E379" s="71"/>
      <c r="F379" s="66"/>
    </row>
    <row r="380" spans="1:6" ht="15.75">
      <c r="A380" s="7" t="s">
        <v>555</v>
      </c>
      <c r="B380" s="8" t="s">
        <v>556</v>
      </c>
      <c r="C380" s="9" t="s">
        <v>50</v>
      </c>
      <c r="D380" s="71">
        <v>1</v>
      </c>
      <c r="E380" s="71"/>
      <c r="F380" s="66"/>
    </row>
    <row r="381" spans="1:6" ht="15.75">
      <c r="A381" s="7" t="s">
        <v>557</v>
      </c>
      <c r="B381" s="8" t="s">
        <v>558</v>
      </c>
      <c r="C381" s="9" t="s">
        <v>50</v>
      </c>
      <c r="D381" s="71">
        <v>2</v>
      </c>
      <c r="E381" s="71"/>
      <c r="F381" s="66"/>
    </row>
    <row r="382" spans="1:6" ht="15.75">
      <c r="A382" s="7" t="s">
        <v>559</v>
      </c>
      <c r="B382" s="8" t="s">
        <v>560</v>
      </c>
      <c r="C382" s="9" t="s">
        <v>50</v>
      </c>
      <c r="D382" s="71">
        <v>2</v>
      </c>
      <c r="E382" s="71"/>
      <c r="F382" s="66"/>
    </row>
    <row r="383" spans="1:6" ht="15.75">
      <c r="A383" s="7" t="s">
        <v>561</v>
      </c>
      <c r="B383" s="8" t="s">
        <v>562</v>
      </c>
      <c r="C383" s="9" t="s">
        <v>50</v>
      </c>
      <c r="D383" s="71">
        <v>19</v>
      </c>
      <c r="E383" s="71"/>
      <c r="F383" s="66"/>
    </row>
    <row r="384" spans="1:6" ht="15.75">
      <c r="A384" s="7" t="s">
        <v>563</v>
      </c>
      <c r="B384" s="8" t="s">
        <v>564</v>
      </c>
      <c r="C384" s="9" t="s">
        <v>50</v>
      </c>
      <c r="D384" s="71">
        <v>16</v>
      </c>
      <c r="E384" s="71"/>
      <c r="F384" s="66"/>
    </row>
    <row r="385" spans="1:6" ht="15.75">
      <c r="A385" s="7" t="s">
        <v>565</v>
      </c>
      <c r="B385" s="8" t="s">
        <v>566</v>
      </c>
      <c r="C385" s="9" t="s">
        <v>50</v>
      </c>
      <c r="D385" s="71">
        <v>320</v>
      </c>
      <c r="E385" s="71"/>
      <c r="F385" s="66"/>
    </row>
    <row r="386" spans="1:6" ht="15.75">
      <c r="A386" s="7" t="s">
        <v>567</v>
      </c>
      <c r="B386" s="8" t="s">
        <v>568</v>
      </c>
      <c r="C386" s="9" t="s">
        <v>50</v>
      </c>
      <c r="D386" s="71">
        <v>1</v>
      </c>
      <c r="E386" s="71"/>
      <c r="F386" s="66"/>
    </row>
    <row r="387" spans="1:6" ht="15.75">
      <c r="A387" s="7" t="s">
        <v>569</v>
      </c>
      <c r="B387" s="8" t="s">
        <v>570</v>
      </c>
      <c r="C387" s="9" t="s">
        <v>50</v>
      </c>
      <c r="D387" s="71">
        <v>1</v>
      </c>
      <c r="E387" s="71"/>
      <c r="F387" s="66"/>
    </row>
    <row r="388" spans="1:6" ht="15.75">
      <c r="A388" s="7" t="s">
        <v>571</v>
      </c>
      <c r="B388" s="8" t="s">
        <v>92</v>
      </c>
      <c r="C388" s="9" t="s">
        <v>59</v>
      </c>
      <c r="D388" s="71">
        <v>41.76</v>
      </c>
      <c r="E388" s="71"/>
      <c r="F388" s="66"/>
    </row>
    <row r="389" spans="1:6" ht="27.75">
      <c r="A389" s="7" t="s">
        <v>572</v>
      </c>
      <c r="B389" s="8" t="s">
        <v>70</v>
      </c>
      <c r="C389" s="9" t="s">
        <v>59</v>
      </c>
      <c r="D389" s="71">
        <v>41.76</v>
      </c>
      <c r="E389" s="71"/>
      <c r="F389" s="66"/>
    </row>
    <row r="390" spans="1:6" ht="15.75">
      <c r="A390" s="7" t="s">
        <v>573</v>
      </c>
      <c r="B390" s="8" t="s">
        <v>97</v>
      </c>
      <c r="C390" s="9" t="s">
        <v>59</v>
      </c>
      <c r="D390" s="71">
        <v>41.76</v>
      </c>
      <c r="E390" s="71"/>
      <c r="F390" s="66"/>
    </row>
    <row r="391" spans="1:6" s="55" customFormat="1" ht="15">
      <c r="A391" s="51">
        <v>11.2</v>
      </c>
      <c r="B391" s="47" t="s">
        <v>574</v>
      </c>
      <c r="C391" s="52"/>
      <c r="D391" s="53"/>
      <c r="E391" s="53"/>
      <c r="F391" s="54"/>
    </row>
    <row r="392" spans="1:6" ht="27.75">
      <c r="A392" s="7" t="s">
        <v>575</v>
      </c>
      <c r="B392" s="70" t="s">
        <v>576</v>
      </c>
      <c r="C392" s="9" t="s">
        <v>50</v>
      </c>
      <c r="D392" s="67">
        <v>1</v>
      </c>
      <c r="E392" s="67"/>
      <c r="F392" s="66"/>
    </row>
    <row r="393" spans="1:6" ht="27.75">
      <c r="A393" s="7" t="s">
        <v>577</v>
      </c>
      <c r="B393" s="8" t="s">
        <v>578</v>
      </c>
      <c r="C393" s="9" t="s">
        <v>50</v>
      </c>
      <c r="D393" s="67">
        <v>1</v>
      </c>
      <c r="E393" s="67"/>
      <c r="F393" s="66"/>
    </row>
    <row r="394" spans="1:6" s="55" customFormat="1" ht="15">
      <c r="A394" s="51">
        <v>11.3</v>
      </c>
      <c r="B394" s="47" t="s">
        <v>579</v>
      </c>
      <c r="C394" s="52"/>
      <c r="D394" s="53"/>
      <c r="E394" s="53"/>
      <c r="F394" s="54"/>
    </row>
    <row r="395" spans="1:6" ht="15.75">
      <c r="A395" s="7" t="s">
        <v>580</v>
      </c>
      <c r="B395" s="70" t="s">
        <v>579</v>
      </c>
      <c r="C395" s="9" t="s">
        <v>50</v>
      </c>
      <c r="D395" s="67">
        <v>1</v>
      </c>
      <c r="E395" s="67"/>
      <c r="F395" s="66"/>
    </row>
    <row r="396" spans="1:6" s="55" customFormat="1" ht="15">
      <c r="A396" s="51">
        <v>11.4</v>
      </c>
      <c r="B396" s="47" t="s">
        <v>581</v>
      </c>
      <c r="C396" s="52"/>
      <c r="D396" s="53"/>
      <c r="E396" s="53"/>
      <c r="F396" s="54"/>
    </row>
    <row r="397" spans="1:6" ht="15.75">
      <c r="A397" s="7" t="s">
        <v>582</v>
      </c>
      <c r="B397" s="8" t="s">
        <v>539</v>
      </c>
      <c r="C397" s="9" t="s">
        <v>75</v>
      </c>
      <c r="D397" s="71">
        <v>290.25</v>
      </c>
      <c r="E397" s="71"/>
      <c r="F397" s="66"/>
    </row>
    <row r="398" spans="1:6" ht="15.75">
      <c r="A398" s="7" t="s">
        <v>583</v>
      </c>
      <c r="B398" s="8" t="s">
        <v>541</v>
      </c>
      <c r="C398" s="9" t="s">
        <v>75</v>
      </c>
      <c r="D398" s="71">
        <v>67.31</v>
      </c>
      <c r="E398" s="71"/>
      <c r="F398" s="66"/>
    </row>
    <row r="399" spans="1:6" ht="15.75">
      <c r="A399" s="7" t="s">
        <v>584</v>
      </c>
      <c r="B399" s="8" t="s">
        <v>543</v>
      </c>
      <c r="C399" s="9" t="s">
        <v>75</v>
      </c>
      <c r="D399" s="71">
        <v>12</v>
      </c>
      <c r="E399" s="71"/>
      <c r="F399" s="66"/>
    </row>
    <row r="400" spans="1:6" ht="15.75">
      <c r="A400" s="7" t="s">
        <v>585</v>
      </c>
      <c r="B400" s="8" t="s">
        <v>545</v>
      </c>
      <c r="C400" s="9" t="s">
        <v>75</v>
      </c>
      <c r="D400" s="71">
        <v>44.91</v>
      </c>
      <c r="E400" s="71"/>
      <c r="F400" s="66"/>
    </row>
    <row r="401" spans="1:6" ht="15.75">
      <c r="A401" s="7" t="s">
        <v>586</v>
      </c>
      <c r="B401" s="8" t="s">
        <v>547</v>
      </c>
      <c r="C401" s="9" t="s">
        <v>75</v>
      </c>
      <c r="D401" s="71">
        <v>6</v>
      </c>
      <c r="E401" s="71"/>
      <c r="F401" s="66"/>
    </row>
    <row r="402" spans="1:6" ht="15.75">
      <c r="A402" s="7" t="s">
        <v>587</v>
      </c>
      <c r="B402" s="8" t="s">
        <v>549</v>
      </c>
      <c r="C402" s="9" t="s">
        <v>75</v>
      </c>
      <c r="D402" s="71">
        <v>2.5</v>
      </c>
      <c r="E402" s="71"/>
      <c r="F402" s="66"/>
    </row>
    <row r="403" spans="1:6" ht="15.75">
      <c r="A403" s="7" t="s">
        <v>588</v>
      </c>
      <c r="B403" s="8" t="s">
        <v>551</v>
      </c>
      <c r="C403" s="9" t="s">
        <v>75</v>
      </c>
      <c r="D403" s="71">
        <v>13.950000000000001</v>
      </c>
      <c r="E403" s="71"/>
      <c r="F403" s="66"/>
    </row>
    <row r="404" spans="1:6" ht="15.75">
      <c r="A404" s="7" t="s">
        <v>589</v>
      </c>
      <c r="B404" s="8" t="s">
        <v>556</v>
      </c>
      <c r="C404" s="9" t="s">
        <v>50</v>
      </c>
      <c r="D404" s="71">
        <v>7</v>
      </c>
      <c r="E404" s="71"/>
      <c r="F404" s="66"/>
    </row>
    <row r="405" spans="1:6" ht="15.75">
      <c r="A405" s="7" t="s">
        <v>590</v>
      </c>
      <c r="B405" s="8" t="s">
        <v>558</v>
      </c>
      <c r="C405" s="9" t="s">
        <v>50</v>
      </c>
      <c r="D405" s="71">
        <v>6</v>
      </c>
      <c r="E405" s="71"/>
      <c r="F405" s="66"/>
    </row>
    <row r="406" spans="1:6" ht="15.75">
      <c r="A406" s="7" t="s">
        <v>591</v>
      </c>
      <c r="B406" s="8" t="s">
        <v>560</v>
      </c>
      <c r="C406" s="9" t="s">
        <v>50</v>
      </c>
      <c r="D406" s="71">
        <v>4</v>
      </c>
      <c r="E406" s="71"/>
      <c r="F406" s="66"/>
    </row>
    <row r="407" spans="1:6" ht="15.75">
      <c r="A407" s="7" t="s">
        <v>592</v>
      </c>
      <c r="B407" s="8" t="s">
        <v>562</v>
      </c>
      <c r="C407" s="9" t="s">
        <v>50</v>
      </c>
      <c r="D407" s="71">
        <v>4</v>
      </c>
      <c r="E407" s="71"/>
      <c r="F407" s="66"/>
    </row>
    <row r="408" spans="1:6" ht="15.75">
      <c r="A408" s="7" t="s">
        <v>593</v>
      </c>
      <c r="B408" s="8" t="s">
        <v>564</v>
      </c>
      <c r="C408" s="9" t="s">
        <v>50</v>
      </c>
      <c r="D408" s="71">
        <v>3</v>
      </c>
      <c r="E408" s="71"/>
      <c r="F408" s="66"/>
    </row>
    <row r="409" spans="1:6" ht="15.75">
      <c r="A409" s="7" t="s">
        <v>594</v>
      </c>
      <c r="B409" s="8" t="s">
        <v>595</v>
      </c>
      <c r="C409" s="9" t="s">
        <v>50</v>
      </c>
      <c r="D409" s="71">
        <v>34</v>
      </c>
      <c r="E409" s="71"/>
      <c r="F409" s="66"/>
    </row>
    <row r="410" spans="1:6" ht="15.75">
      <c r="A410" s="7" t="s">
        <v>596</v>
      </c>
      <c r="B410" s="8" t="s">
        <v>566</v>
      </c>
      <c r="C410" s="9" t="s">
        <v>50</v>
      </c>
      <c r="D410" s="71">
        <v>232</v>
      </c>
      <c r="E410" s="71"/>
      <c r="F410" s="66"/>
    </row>
    <row r="411" spans="1:6" ht="15.75">
      <c r="A411" s="7" t="s">
        <v>597</v>
      </c>
      <c r="B411" s="8" t="s">
        <v>92</v>
      </c>
      <c r="C411" s="9" t="s">
        <v>59</v>
      </c>
      <c r="D411" s="71">
        <v>39.321</v>
      </c>
      <c r="E411" s="71"/>
      <c r="F411" s="66"/>
    </row>
    <row r="412" spans="1:6" ht="27.75">
      <c r="A412" s="7" t="s">
        <v>598</v>
      </c>
      <c r="B412" s="8" t="s">
        <v>70</v>
      </c>
      <c r="C412" s="9" t="s">
        <v>59</v>
      </c>
      <c r="D412" s="71">
        <v>39.321</v>
      </c>
      <c r="E412" s="71"/>
      <c r="F412" s="66"/>
    </row>
    <row r="413" spans="1:6" ht="15.75">
      <c r="A413" s="7" t="s">
        <v>599</v>
      </c>
      <c r="B413" s="8" t="s">
        <v>97</v>
      </c>
      <c r="C413" s="9" t="s">
        <v>59</v>
      </c>
      <c r="D413" s="71">
        <v>39.321</v>
      </c>
      <c r="E413" s="71"/>
      <c r="F413" s="66"/>
    </row>
    <row r="414" spans="1:6" ht="15.75">
      <c r="A414" s="7" t="s">
        <v>600</v>
      </c>
      <c r="B414" s="8" t="s">
        <v>553</v>
      </c>
      <c r="C414" s="9" t="s">
        <v>554</v>
      </c>
      <c r="D414" s="71">
        <v>12</v>
      </c>
      <c r="E414" s="71"/>
      <c r="F414" s="66"/>
    </row>
    <row r="415" spans="1:6" ht="15.75">
      <c r="A415" s="7" t="s">
        <v>601</v>
      </c>
      <c r="B415" s="8" t="s">
        <v>602</v>
      </c>
      <c r="C415" s="9" t="s">
        <v>554</v>
      </c>
      <c r="D415" s="71">
        <v>20</v>
      </c>
      <c r="E415" s="71"/>
      <c r="F415" s="66"/>
    </row>
    <row r="416" spans="1:6" s="55" customFormat="1" ht="15">
      <c r="A416" s="51">
        <v>11.5</v>
      </c>
      <c r="B416" s="47" t="s">
        <v>574</v>
      </c>
      <c r="C416" s="52"/>
      <c r="D416" s="53"/>
      <c r="E416" s="53"/>
      <c r="F416" s="54"/>
    </row>
    <row r="417" spans="1:6" ht="27.75">
      <c r="A417" s="7" t="s">
        <v>603</v>
      </c>
      <c r="B417" s="70" t="s">
        <v>604</v>
      </c>
      <c r="C417" s="9" t="s">
        <v>50</v>
      </c>
      <c r="D417" s="67">
        <v>1</v>
      </c>
      <c r="E417" s="67"/>
      <c r="F417" s="66"/>
    </row>
    <row r="418" spans="1:6" ht="15.75">
      <c r="A418" s="7" t="s">
        <v>605</v>
      </c>
      <c r="B418" s="70" t="s">
        <v>606</v>
      </c>
      <c r="C418" s="9" t="s">
        <v>50</v>
      </c>
      <c r="D418" s="67">
        <v>1</v>
      </c>
      <c r="E418" s="67"/>
      <c r="F418" s="66"/>
    </row>
    <row r="419" spans="1:6" s="55" customFormat="1" ht="15">
      <c r="A419" s="51">
        <v>12</v>
      </c>
      <c r="B419" s="47" t="s">
        <v>607</v>
      </c>
      <c r="C419" s="52"/>
      <c r="D419" s="53"/>
      <c r="E419" s="53"/>
      <c r="F419" s="54"/>
    </row>
    <row r="420" spans="1:6" ht="15.75">
      <c r="A420" s="7">
        <v>12.1</v>
      </c>
      <c r="B420" s="8" t="s">
        <v>608</v>
      </c>
      <c r="C420" s="9" t="s">
        <v>75</v>
      </c>
      <c r="D420" s="10">
        <v>77.75</v>
      </c>
      <c r="E420" s="10"/>
      <c r="F420" s="66"/>
    </row>
    <row r="421" spans="1:6" ht="15.75">
      <c r="A421" s="7">
        <v>12.2</v>
      </c>
      <c r="B421" s="8" t="s">
        <v>609</v>
      </c>
      <c r="C421" s="9" t="s">
        <v>75</v>
      </c>
      <c r="D421" s="10">
        <v>149.85000000000002</v>
      </c>
      <c r="E421" s="10"/>
      <c r="F421" s="66"/>
    </row>
    <row r="422" spans="1:6" ht="15.75">
      <c r="A422" s="7">
        <v>12.3</v>
      </c>
      <c r="B422" s="8" t="s">
        <v>610</v>
      </c>
      <c r="C422" s="9" t="s">
        <v>75</v>
      </c>
      <c r="D422" s="10">
        <v>235.4</v>
      </c>
      <c r="E422" s="10"/>
      <c r="F422" s="66"/>
    </row>
    <row r="423" spans="1:6" ht="15.75">
      <c r="A423" s="7">
        <v>12.4</v>
      </c>
      <c r="B423" s="8" t="s">
        <v>611</v>
      </c>
      <c r="C423" s="9" t="s">
        <v>75</v>
      </c>
      <c r="D423" s="10">
        <v>83.41</v>
      </c>
      <c r="E423" s="10"/>
      <c r="F423" s="66"/>
    </row>
    <row r="424" spans="1:6" ht="15.75">
      <c r="A424" s="7">
        <v>12.5</v>
      </c>
      <c r="B424" s="8" t="s">
        <v>145</v>
      </c>
      <c r="C424" s="9" t="s">
        <v>75</v>
      </c>
      <c r="D424" s="10">
        <v>47.4</v>
      </c>
      <c r="E424" s="10"/>
      <c r="F424" s="66"/>
    </row>
    <row r="425" spans="1:6" ht="15.75">
      <c r="A425" s="7">
        <v>12.6</v>
      </c>
      <c r="B425" s="8" t="s">
        <v>147</v>
      </c>
      <c r="C425" s="9" t="s">
        <v>75</v>
      </c>
      <c r="D425" s="10">
        <v>131.5</v>
      </c>
      <c r="E425" s="10"/>
      <c r="F425" s="66"/>
    </row>
    <row r="426" spans="1:6" ht="15.75">
      <c r="A426" s="7">
        <v>12.7</v>
      </c>
      <c r="B426" s="8" t="s">
        <v>612</v>
      </c>
      <c r="C426" s="9" t="s">
        <v>50</v>
      </c>
      <c r="D426" s="10">
        <v>25</v>
      </c>
      <c r="E426" s="10"/>
      <c r="F426" s="66"/>
    </row>
    <row r="427" spans="1:6" ht="15.75">
      <c r="A427" s="7">
        <v>12.8</v>
      </c>
      <c r="B427" s="8" t="s">
        <v>613</v>
      </c>
      <c r="C427" s="9" t="s">
        <v>50</v>
      </c>
      <c r="D427" s="10">
        <v>27</v>
      </c>
      <c r="E427" s="10"/>
      <c r="F427" s="66"/>
    </row>
    <row r="428" spans="1:6" ht="15.75">
      <c r="A428" s="7">
        <v>12.9</v>
      </c>
      <c r="B428" s="8" t="s">
        <v>614</v>
      </c>
      <c r="C428" s="9" t="s">
        <v>50</v>
      </c>
      <c r="D428" s="10">
        <v>144</v>
      </c>
      <c r="E428" s="10"/>
      <c r="F428" s="66"/>
    </row>
    <row r="429" spans="1:6" ht="15.75">
      <c r="A429" s="7">
        <v>12.1</v>
      </c>
      <c r="B429" s="8" t="s">
        <v>92</v>
      </c>
      <c r="C429" s="9" t="s">
        <v>59</v>
      </c>
      <c r="D429" s="10">
        <v>233.47402212718526</v>
      </c>
      <c r="E429" s="10"/>
      <c r="F429" s="66"/>
    </row>
    <row r="430" spans="1:6" ht="27.75">
      <c r="A430" s="7">
        <v>12.11</v>
      </c>
      <c r="B430" s="8" t="s">
        <v>70</v>
      </c>
      <c r="C430" s="9" t="s">
        <v>59</v>
      </c>
      <c r="D430" s="10">
        <v>233.47402212718526</v>
      </c>
      <c r="E430" s="10"/>
      <c r="F430" s="66"/>
    </row>
    <row r="431" spans="1:6" ht="15.75">
      <c r="A431" s="7">
        <v>12.12</v>
      </c>
      <c r="B431" s="8" t="s">
        <v>97</v>
      </c>
      <c r="C431" s="9" t="s">
        <v>59</v>
      </c>
      <c r="D431" s="10">
        <v>50.74248</v>
      </c>
      <c r="E431" s="10"/>
      <c r="F431" s="66"/>
    </row>
    <row r="432" spans="1:6" ht="15.75">
      <c r="A432" s="7">
        <v>12.13</v>
      </c>
      <c r="B432" s="8" t="s">
        <v>137</v>
      </c>
      <c r="C432" s="9" t="s">
        <v>59</v>
      </c>
      <c r="D432" s="10">
        <v>115.79741999999999</v>
      </c>
      <c r="E432" s="10"/>
      <c r="F432" s="66"/>
    </row>
    <row r="433" spans="1:6" ht="15.75">
      <c r="A433" s="7">
        <v>12.14</v>
      </c>
      <c r="B433" s="8" t="s">
        <v>134</v>
      </c>
      <c r="C433" s="9" t="s">
        <v>59</v>
      </c>
      <c r="D433" s="10">
        <v>44.0736</v>
      </c>
      <c r="E433" s="10"/>
      <c r="F433" s="66"/>
    </row>
    <row r="434" spans="1:6" ht="15.75">
      <c r="A434" s="7">
        <v>12.15</v>
      </c>
      <c r="B434" s="8" t="s">
        <v>161</v>
      </c>
      <c r="C434" s="9" t="s">
        <v>50</v>
      </c>
      <c r="D434" s="10">
        <v>14</v>
      </c>
      <c r="E434" s="10"/>
      <c r="F434" s="66"/>
    </row>
    <row r="435" spans="1:6" ht="15.75">
      <c r="A435" s="7">
        <v>12.16</v>
      </c>
      <c r="B435" s="8" t="s">
        <v>197</v>
      </c>
      <c r="C435" s="9" t="s">
        <v>50</v>
      </c>
      <c r="D435" s="10">
        <v>6</v>
      </c>
      <c r="E435" s="10"/>
      <c r="F435" s="66"/>
    </row>
    <row r="436" spans="1:6" ht="15.75">
      <c r="A436" s="7">
        <v>12.17</v>
      </c>
      <c r="B436" s="8" t="s">
        <v>163</v>
      </c>
      <c r="C436" s="9" t="s">
        <v>50</v>
      </c>
      <c r="D436" s="10">
        <v>4</v>
      </c>
      <c r="E436" s="10"/>
      <c r="F436" s="66"/>
    </row>
    <row r="437" spans="1:6" ht="15.75">
      <c r="A437" s="7">
        <v>12.18</v>
      </c>
      <c r="B437" s="8" t="s">
        <v>615</v>
      </c>
      <c r="C437" s="9" t="s">
        <v>50</v>
      </c>
      <c r="D437" s="10">
        <v>63</v>
      </c>
      <c r="E437" s="10"/>
      <c r="F437" s="66"/>
    </row>
    <row r="438" spans="1:6" ht="15.75">
      <c r="A438" s="7">
        <v>12.19</v>
      </c>
      <c r="B438" s="8" t="s">
        <v>616</v>
      </c>
      <c r="C438" s="9" t="s">
        <v>554</v>
      </c>
      <c r="D438" s="10">
        <v>63</v>
      </c>
      <c r="E438" s="10"/>
      <c r="F438" s="66"/>
    </row>
    <row r="439" spans="1:6" ht="15.75">
      <c r="A439" s="7">
        <v>12.2</v>
      </c>
      <c r="B439" s="8" t="s">
        <v>617</v>
      </c>
      <c r="C439" s="9" t="s">
        <v>554</v>
      </c>
      <c r="D439" s="10">
        <v>52</v>
      </c>
      <c r="E439" s="10"/>
      <c r="F439" s="66"/>
    </row>
    <row r="440" spans="1:6" ht="15.75">
      <c r="A440" s="7">
        <v>12.21</v>
      </c>
      <c r="B440" s="8" t="s">
        <v>618</v>
      </c>
      <c r="C440" s="9" t="s">
        <v>554</v>
      </c>
      <c r="D440" s="10">
        <v>14</v>
      </c>
      <c r="E440" s="10"/>
      <c r="F440" s="66"/>
    </row>
    <row r="441" spans="1:6" ht="15.75">
      <c r="A441" s="7">
        <v>12.22</v>
      </c>
      <c r="B441" s="8" t="s">
        <v>619</v>
      </c>
      <c r="C441" s="9" t="s">
        <v>50</v>
      </c>
      <c r="D441" s="10">
        <v>27</v>
      </c>
      <c r="E441" s="10"/>
      <c r="F441" s="66"/>
    </row>
    <row r="442" spans="1:6" ht="15.75">
      <c r="A442" s="7">
        <v>12.23</v>
      </c>
      <c r="B442" s="8" t="s">
        <v>620</v>
      </c>
      <c r="C442" s="9" t="s">
        <v>50</v>
      </c>
      <c r="D442" s="10">
        <v>10</v>
      </c>
      <c r="E442" s="10"/>
      <c r="F442" s="66"/>
    </row>
    <row r="443" spans="1:6" ht="15.75">
      <c r="A443" s="7">
        <v>12.24</v>
      </c>
      <c r="B443" s="8" t="s">
        <v>621</v>
      </c>
      <c r="C443" s="9" t="s">
        <v>50</v>
      </c>
      <c r="D443" s="10">
        <v>23</v>
      </c>
      <c r="E443" s="10"/>
      <c r="F443" s="66"/>
    </row>
    <row r="444" spans="1:6" ht="15.75">
      <c r="A444" s="7">
        <v>12.25</v>
      </c>
      <c r="B444" s="8" t="s">
        <v>622</v>
      </c>
      <c r="C444" s="9" t="s">
        <v>50</v>
      </c>
      <c r="D444" s="10">
        <v>27</v>
      </c>
      <c r="E444" s="10"/>
      <c r="F444" s="66"/>
    </row>
    <row r="445" spans="1:6" ht="15.75">
      <c r="A445" s="7">
        <v>12.26</v>
      </c>
      <c r="B445" s="8" t="s">
        <v>623</v>
      </c>
      <c r="C445" s="9" t="s">
        <v>50</v>
      </c>
      <c r="D445" s="10">
        <v>18</v>
      </c>
      <c r="E445" s="10"/>
      <c r="F445" s="66"/>
    </row>
    <row r="446" spans="1:6" ht="15.75">
      <c r="A446" s="7">
        <v>12.27</v>
      </c>
      <c r="B446" s="8" t="s">
        <v>624</v>
      </c>
      <c r="C446" s="9" t="s">
        <v>50</v>
      </c>
      <c r="D446" s="10">
        <v>25</v>
      </c>
      <c r="E446" s="10"/>
      <c r="F446" s="66"/>
    </row>
    <row r="447" spans="1:6" ht="15.75">
      <c r="A447" s="7">
        <v>12.28</v>
      </c>
      <c r="B447" s="8" t="s">
        <v>625</v>
      </c>
      <c r="C447" s="9" t="s">
        <v>554</v>
      </c>
      <c r="D447" s="10">
        <v>25</v>
      </c>
      <c r="E447" s="10"/>
      <c r="F447" s="66"/>
    </row>
    <row r="448" spans="1:6" ht="15.75">
      <c r="A448" s="7">
        <v>12.29</v>
      </c>
      <c r="B448" s="8" t="s">
        <v>626</v>
      </c>
      <c r="C448" s="9" t="s">
        <v>75</v>
      </c>
      <c r="D448" s="10">
        <v>75.6</v>
      </c>
      <c r="E448" s="10"/>
      <c r="F448" s="66"/>
    </row>
    <row r="449" spans="1:6" ht="15.75">
      <c r="A449" s="7">
        <v>12.3</v>
      </c>
      <c r="B449" s="8" t="s">
        <v>627</v>
      </c>
      <c r="C449" s="9" t="s">
        <v>50</v>
      </c>
      <c r="D449" s="10">
        <v>27</v>
      </c>
      <c r="E449" s="10"/>
      <c r="F449" s="66"/>
    </row>
    <row r="450" spans="1:6" ht="15.75">
      <c r="A450" s="7">
        <v>12.31</v>
      </c>
      <c r="B450" s="8" t="s">
        <v>628</v>
      </c>
      <c r="C450" s="9" t="s">
        <v>50</v>
      </c>
      <c r="D450" s="10">
        <v>15</v>
      </c>
      <c r="E450" s="10"/>
      <c r="F450" s="66"/>
    </row>
    <row r="451" spans="1:6" ht="15.75">
      <c r="A451" s="7">
        <v>12.32</v>
      </c>
      <c r="B451" s="8" t="s">
        <v>629</v>
      </c>
      <c r="C451" s="9" t="s">
        <v>50</v>
      </c>
      <c r="D451" s="10">
        <v>31</v>
      </c>
      <c r="E451" s="10"/>
      <c r="F451" s="66"/>
    </row>
    <row r="452" spans="1:6" ht="15.75">
      <c r="A452" s="7">
        <v>12.33</v>
      </c>
      <c r="B452" s="8" t="s">
        <v>630</v>
      </c>
      <c r="C452" s="9" t="s">
        <v>50</v>
      </c>
      <c r="D452" s="10">
        <v>10</v>
      </c>
      <c r="E452" s="10"/>
      <c r="F452" s="66"/>
    </row>
    <row r="453" spans="1:6" ht="15.75">
      <c r="A453" s="7">
        <v>12.34</v>
      </c>
      <c r="B453" s="8" t="s">
        <v>187</v>
      </c>
      <c r="C453" s="9" t="s">
        <v>56</v>
      </c>
      <c r="D453" s="10">
        <v>65.75</v>
      </c>
      <c r="E453" s="10"/>
      <c r="F453" s="66"/>
    </row>
    <row r="454" spans="1:6" ht="15.75">
      <c r="A454" s="7">
        <v>12.35</v>
      </c>
      <c r="B454" s="8" t="s">
        <v>189</v>
      </c>
      <c r="C454" s="9" t="s">
        <v>56</v>
      </c>
      <c r="D454" s="10">
        <v>65.75</v>
      </c>
      <c r="E454" s="10"/>
      <c r="F454" s="66"/>
    </row>
    <row r="455" spans="1:6" ht="15.75">
      <c r="A455" s="7">
        <v>12.36</v>
      </c>
      <c r="B455" s="8" t="s">
        <v>119</v>
      </c>
      <c r="C455" s="9" t="s">
        <v>75</v>
      </c>
      <c r="D455" s="10">
        <v>725.31</v>
      </c>
      <c r="E455" s="10"/>
      <c r="F455" s="66"/>
    </row>
    <row r="456" spans="1:6" ht="15.75">
      <c r="A456" s="7">
        <v>12.37</v>
      </c>
      <c r="B456" s="8" t="s">
        <v>631</v>
      </c>
      <c r="C456" s="9" t="s">
        <v>50</v>
      </c>
      <c r="D456" s="10">
        <v>5</v>
      </c>
      <c r="E456" s="10"/>
      <c r="F456" s="66"/>
    </row>
    <row r="457" spans="1:6" ht="15.75">
      <c r="A457" s="7">
        <v>12.38</v>
      </c>
      <c r="B457" s="8" t="s">
        <v>632</v>
      </c>
      <c r="C457" s="9" t="s">
        <v>50</v>
      </c>
      <c r="D457" s="10">
        <v>2</v>
      </c>
      <c r="E457" s="10"/>
      <c r="F457" s="66"/>
    </row>
    <row r="458" spans="1:6" s="55" customFormat="1" ht="15">
      <c r="A458" s="51">
        <v>13</v>
      </c>
      <c r="B458" s="47" t="s">
        <v>633</v>
      </c>
      <c r="C458" s="52"/>
      <c r="D458" s="53"/>
      <c r="E458" s="53"/>
      <c r="F458" s="54"/>
    </row>
    <row r="459" spans="1:6" ht="27.75">
      <c r="A459" s="7">
        <v>13.1</v>
      </c>
      <c r="B459" s="8" t="s">
        <v>634</v>
      </c>
      <c r="C459" s="9" t="s">
        <v>75</v>
      </c>
      <c r="D459" s="10">
        <v>124.74</v>
      </c>
      <c r="E459" s="10"/>
      <c r="F459" s="66"/>
    </row>
    <row r="460" spans="1:6" ht="27.75">
      <c r="A460" s="7">
        <v>13.2</v>
      </c>
      <c r="B460" s="8" t="s">
        <v>635</v>
      </c>
      <c r="C460" s="9" t="s">
        <v>78</v>
      </c>
      <c r="D460" s="10">
        <v>6</v>
      </c>
      <c r="E460" s="10"/>
      <c r="F460" s="66"/>
    </row>
    <row r="461" spans="1:6" ht="27.75">
      <c r="A461" s="7">
        <v>13.3</v>
      </c>
      <c r="B461" s="8" t="s">
        <v>636</v>
      </c>
      <c r="C461" s="9" t="s">
        <v>78</v>
      </c>
      <c r="D461" s="10">
        <v>8</v>
      </c>
      <c r="E461" s="10"/>
      <c r="F461" s="66"/>
    </row>
    <row r="462" spans="1:6" ht="15.75">
      <c r="A462" s="7">
        <v>13.4</v>
      </c>
      <c r="B462" s="8" t="s">
        <v>637</v>
      </c>
      <c r="C462" s="9" t="s">
        <v>78</v>
      </c>
      <c r="D462" s="10">
        <v>2</v>
      </c>
      <c r="E462" s="10"/>
      <c r="F462" s="66"/>
    </row>
    <row r="463" spans="1:6" ht="15.75">
      <c r="A463" s="7">
        <v>13.5</v>
      </c>
      <c r="B463" s="8" t="s">
        <v>638</v>
      </c>
      <c r="C463" s="9" t="s">
        <v>78</v>
      </c>
      <c r="D463" s="10">
        <v>4</v>
      </c>
      <c r="E463" s="10"/>
      <c r="F463" s="66"/>
    </row>
    <row r="464" spans="1:6" ht="15.75">
      <c r="A464" s="7">
        <v>13.6</v>
      </c>
      <c r="B464" s="8" t="s">
        <v>639</v>
      </c>
      <c r="C464" s="9" t="s">
        <v>78</v>
      </c>
      <c r="D464" s="10">
        <v>4</v>
      </c>
      <c r="E464" s="10"/>
      <c r="F464" s="66"/>
    </row>
    <row r="465" spans="1:6" ht="15.75">
      <c r="A465" s="7">
        <v>13.7</v>
      </c>
      <c r="B465" s="8" t="s">
        <v>86</v>
      </c>
      <c r="C465" s="9" t="s">
        <v>50</v>
      </c>
      <c r="D465" s="10">
        <v>30</v>
      </c>
      <c r="E465" s="10"/>
      <c r="F465" s="66"/>
    </row>
    <row r="466" spans="1:6" ht="15.75">
      <c r="A466" s="7">
        <v>13.8</v>
      </c>
      <c r="B466" s="8" t="s">
        <v>640</v>
      </c>
      <c r="C466" s="9" t="s">
        <v>50</v>
      </c>
      <c r="D466" s="10">
        <v>2</v>
      </c>
      <c r="E466" s="10"/>
      <c r="F466" s="66"/>
    </row>
    <row r="467" spans="1:6" ht="27.75">
      <c r="A467" s="7">
        <v>13.9</v>
      </c>
      <c r="B467" s="8" t="s">
        <v>641</v>
      </c>
      <c r="C467" s="9" t="s">
        <v>75</v>
      </c>
      <c r="D467" s="10">
        <v>65.9</v>
      </c>
      <c r="E467" s="10"/>
      <c r="F467" s="66"/>
    </row>
    <row r="468" spans="1:6" ht="27.75">
      <c r="A468" s="7">
        <v>13.1</v>
      </c>
      <c r="B468" s="8" t="s">
        <v>642</v>
      </c>
      <c r="C468" s="9" t="s">
        <v>75</v>
      </c>
      <c r="D468" s="10">
        <v>146</v>
      </c>
      <c r="E468" s="10"/>
      <c r="F468" s="66"/>
    </row>
    <row r="469" spans="1:6" ht="27.75">
      <c r="A469" s="7">
        <v>13.11</v>
      </c>
      <c r="B469" s="8" t="s">
        <v>643</v>
      </c>
      <c r="C469" s="9" t="s">
        <v>75</v>
      </c>
      <c r="D469" s="10">
        <v>312.38</v>
      </c>
      <c r="E469" s="10"/>
      <c r="F469" s="66"/>
    </row>
    <row r="470" spans="1:6" ht="27.75">
      <c r="A470" s="7">
        <v>13.12</v>
      </c>
      <c r="B470" s="8" t="s">
        <v>644</v>
      </c>
      <c r="C470" s="9" t="s">
        <v>75</v>
      </c>
      <c r="D470" s="10">
        <v>65</v>
      </c>
      <c r="E470" s="10"/>
      <c r="F470" s="66"/>
    </row>
    <row r="471" spans="1:6" ht="27.75">
      <c r="A471" s="7">
        <v>13.13</v>
      </c>
      <c r="B471" s="8" t="s">
        <v>645</v>
      </c>
      <c r="C471" s="9" t="s">
        <v>75</v>
      </c>
      <c r="D471" s="10">
        <v>201.17</v>
      </c>
      <c r="E471" s="10"/>
      <c r="F471" s="66"/>
    </row>
    <row r="472" spans="1:6" ht="27.75">
      <c r="A472" s="7">
        <v>13.14</v>
      </c>
      <c r="B472" s="8" t="s">
        <v>646</v>
      </c>
      <c r="C472" s="9" t="s">
        <v>75</v>
      </c>
      <c r="D472" s="10">
        <v>55.87</v>
      </c>
      <c r="E472" s="10"/>
      <c r="F472" s="66"/>
    </row>
    <row r="473" spans="1:6" ht="27.75">
      <c r="A473" s="7">
        <v>13.15</v>
      </c>
      <c r="B473" s="8" t="s">
        <v>647</v>
      </c>
      <c r="C473" s="9" t="s">
        <v>75</v>
      </c>
      <c r="D473" s="10">
        <v>846.3</v>
      </c>
      <c r="E473" s="10"/>
      <c r="F473" s="66"/>
    </row>
    <row r="474" spans="1:6" ht="15.75">
      <c r="A474" s="7">
        <v>13.16</v>
      </c>
      <c r="B474" s="8" t="s">
        <v>648</v>
      </c>
      <c r="C474" s="9" t="s">
        <v>50</v>
      </c>
      <c r="D474" s="10">
        <v>270</v>
      </c>
      <c r="E474" s="10"/>
      <c r="F474" s="66"/>
    </row>
    <row r="475" spans="1:6" ht="15.75">
      <c r="A475" s="7">
        <v>13.17</v>
      </c>
      <c r="B475" s="8" t="s">
        <v>649</v>
      </c>
      <c r="C475" s="9" t="s">
        <v>50</v>
      </c>
      <c r="D475" s="10">
        <v>8</v>
      </c>
      <c r="E475" s="10"/>
      <c r="F475" s="66"/>
    </row>
    <row r="476" spans="1:6" ht="27.75">
      <c r="A476" s="7">
        <v>13.18</v>
      </c>
      <c r="B476" s="8" t="s">
        <v>650</v>
      </c>
      <c r="C476" s="9" t="s">
        <v>50</v>
      </c>
      <c r="D476" s="10">
        <v>195</v>
      </c>
      <c r="E476" s="10"/>
      <c r="F476" s="66"/>
    </row>
    <row r="477" spans="1:6" ht="15.75">
      <c r="A477" s="7">
        <v>13.19</v>
      </c>
      <c r="B477" s="8" t="s">
        <v>651</v>
      </c>
      <c r="C477" s="9" t="s">
        <v>50</v>
      </c>
      <c r="D477" s="10">
        <v>3</v>
      </c>
      <c r="E477" s="10"/>
      <c r="F477" s="66"/>
    </row>
    <row r="478" spans="1:6" ht="15.75">
      <c r="A478" s="68" t="s">
        <v>652</v>
      </c>
      <c r="B478" s="8" t="s">
        <v>653</v>
      </c>
      <c r="C478" s="9" t="s">
        <v>50</v>
      </c>
      <c r="D478" s="10">
        <v>8</v>
      </c>
      <c r="E478" s="10"/>
      <c r="F478" s="66"/>
    </row>
    <row r="479" spans="1:6" ht="15.75">
      <c r="A479" s="7">
        <v>13.21</v>
      </c>
      <c r="B479" s="8" t="s">
        <v>654</v>
      </c>
      <c r="C479" s="9" t="s">
        <v>50</v>
      </c>
      <c r="D479" s="10">
        <v>270</v>
      </c>
      <c r="E479" s="10"/>
      <c r="F479" s="66"/>
    </row>
    <row r="480" spans="1:6" ht="15.75">
      <c r="A480" s="7">
        <v>13.22</v>
      </c>
      <c r="B480" s="8" t="s">
        <v>655</v>
      </c>
      <c r="C480" s="9" t="s">
        <v>50</v>
      </c>
      <c r="D480" s="10">
        <v>4</v>
      </c>
      <c r="E480" s="10"/>
      <c r="F480" s="66"/>
    </row>
    <row r="481" spans="1:6" ht="15.75">
      <c r="A481" s="7">
        <v>13.23</v>
      </c>
      <c r="B481" s="8" t="s">
        <v>656</v>
      </c>
      <c r="C481" s="9" t="s">
        <v>50</v>
      </c>
      <c r="D481" s="10">
        <v>1</v>
      </c>
      <c r="E481" s="10"/>
      <c r="F481" s="66"/>
    </row>
    <row r="482" spans="1:6" ht="15.75">
      <c r="A482" s="7">
        <v>13.24</v>
      </c>
      <c r="B482" s="8" t="s">
        <v>657</v>
      </c>
      <c r="C482" s="9" t="s">
        <v>50</v>
      </c>
      <c r="D482" s="10">
        <v>9</v>
      </c>
      <c r="E482" s="10"/>
      <c r="F482" s="66"/>
    </row>
    <row r="483" spans="1:6" ht="15.75">
      <c r="A483" s="7">
        <v>13.25</v>
      </c>
      <c r="B483" s="8" t="s">
        <v>658</v>
      </c>
      <c r="C483" s="9" t="s">
        <v>50</v>
      </c>
      <c r="D483" s="10">
        <v>2</v>
      </c>
      <c r="E483" s="10"/>
      <c r="F483" s="66"/>
    </row>
    <row r="484" spans="1:6" ht="15.75">
      <c r="A484" s="7">
        <v>13.26</v>
      </c>
      <c r="B484" s="8" t="s">
        <v>659</v>
      </c>
      <c r="C484" s="9" t="s">
        <v>50</v>
      </c>
      <c r="D484" s="10">
        <v>3</v>
      </c>
      <c r="E484" s="10"/>
      <c r="F484" s="66"/>
    </row>
    <row r="485" spans="1:6" ht="15.75">
      <c r="A485" s="7">
        <v>13.27</v>
      </c>
      <c r="B485" s="8" t="s">
        <v>660</v>
      </c>
      <c r="C485" s="9" t="s">
        <v>50</v>
      </c>
      <c r="D485" s="10">
        <v>3</v>
      </c>
      <c r="E485" s="10"/>
      <c r="F485" s="66"/>
    </row>
    <row r="486" spans="1:6" ht="15.75">
      <c r="A486" s="7">
        <v>13.28</v>
      </c>
      <c r="B486" s="8" t="s">
        <v>661</v>
      </c>
      <c r="C486" s="9" t="s">
        <v>50</v>
      </c>
      <c r="D486" s="10">
        <v>132</v>
      </c>
      <c r="E486" s="10"/>
      <c r="F486" s="66"/>
    </row>
    <row r="487" spans="1:6" ht="15.75">
      <c r="A487" s="7">
        <v>13.29</v>
      </c>
      <c r="B487" s="8" t="s">
        <v>662</v>
      </c>
      <c r="C487" s="9" t="s">
        <v>50</v>
      </c>
      <c r="D487" s="10">
        <v>435</v>
      </c>
      <c r="E487" s="10"/>
      <c r="F487" s="66"/>
    </row>
    <row r="488" spans="1:6" ht="15.75">
      <c r="A488" s="7">
        <v>13.3</v>
      </c>
      <c r="B488" s="8" t="s">
        <v>663</v>
      </c>
      <c r="C488" s="9" t="s">
        <v>50</v>
      </c>
      <c r="D488" s="10">
        <v>6</v>
      </c>
      <c r="E488" s="10"/>
      <c r="F488" s="66"/>
    </row>
    <row r="489" spans="1:6" ht="15.75">
      <c r="A489" s="7">
        <v>13.31</v>
      </c>
      <c r="B489" s="8" t="s">
        <v>664</v>
      </c>
      <c r="C489" s="9" t="s">
        <v>50</v>
      </c>
      <c r="D489" s="10">
        <v>6</v>
      </c>
      <c r="E489" s="10"/>
      <c r="F489" s="66"/>
    </row>
    <row r="490" spans="1:6" ht="15.75">
      <c r="A490" s="7">
        <v>13.32</v>
      </c>
      <c r="B490" s="8" t="s">
        <v>665</v>
      </c>
      <c r="C490" s="9" t="s">
        <v>50</v>
      </c>
      <c r="D490" s="10">
        <v>3</v>
      </c>
      <c r="E490" s="10"/>
      <c r="F490" s="66"/>
    </row>
    <row r="491" spans="1:6" ht="15.75">
      <c r="A491" s="7">
        <v>13.33</v>
      </c>
      <c r="B491" s="8" t="s">
        <v>666</v>
      </c>
      <c r="C491" s="9" t="s">
        <v>50</v>
      </c>
      <c r="D491" s="10">
        <v>3</v>
      </c>
      <c r="E491" s="10"/>
      <c r="F491" s="66"/>
    </row>
    <row r="492" spans="1:6" ht="15.75">
      <c r="A492" s="7">
        <v>13.34</v>
      </c>
      <c r="B492" s="8" t="s">
        <v>667</v>
      </c>
      <c r="C492" s="9" t="s">
        <v>50</v>
      </c>
      <c r="D492" s="10">
        <v>5</v>
      </c>
      <c r="E492" s="10"/>
      <c r="F492" s="66"/>
    </row>
    <row r="493" spans="1:6" ht="15.75">
      <c r="A493" s="7">
        <v>13.35</v>
      </c>
      <c r="B493" s="8" t="s">
        <v>668</v>
      </c>
      <c r="C493" s="9" t="s">
        <v>50</v>
      </c>
      <c r="D493" s="10">
        <v>5</v>
      </c>
      <c r="E493" s="10"/>
      <c r="F493" s="66"/>
    </row>
    <row r="494" spans="1:6" ht="15.75">
      <c r="A494" s="7">
        <v>13.36</v>
      </c>
      <c r="B494" s="8" t="s">
        <v>669</v>
      </c>
      <c r="C494" s="9" t="s">
        <v>50</v>
      </c>
      <c r="D494" s="10">
        <v>2</v>
      </c>
      <c r="E494" s="10"/>
      <c r="F494" s="66"/>
    </row>
    <row r="495" spans="1:6" ht="15.75">
      <c r="A495" s="7">
        <v>13.37</v>
      </c>
      <c r="B495" s="8" t="s">
        <v>119</v>
      </c>
      <c r="C495" s="9" t="s">
        <v>75</v>
      </c>
      <c r="D495" s="10">
        <v>846.3</v>
      </c>
      <c r="E495" s="10"/>
      <c r="F495" s="66"/>
    </row>
    <row r="496" spans="1:6" s="55" customFormat="1" ht="15">
      <c r="A496" s="51">
        <v>14</v>
      </c>
      <c r="B496" s="47" t="s">
        <v>670</v>
      </c>
      <c r="C496" s="52"/>
      <c r="D496" s="53"/>
      <c r="E496" s="53"/>
      <c r="F496" s="54"/>
    </row>
    <row r="497" spans="1:6" ht="111.75">
      <c r="A497" s="7">
        <v>14.1</v>
      </c>
      <c r="B497" s="8" t="s">
        <v>671</v>
      </c>
      <c r="C497" s="9" t="s">
        <v>50</v>
      </c>
      <c r="D497" s="67">
        <v>1</v>
      </c>
      <c r="E497" s="67"/>
      <c r="F497" s="66"/>
    </row>
    <row r="498" spans="1:6" ht="42">
      <c r="A498" s="7">
        <v>14.2</v>
      </c>
      <c r="B498" s="8" t="s">
        <v>672</v>
      </c>
      <c r="C498" s="9" t="s">
        <v>50</v>
      </c>
      <c r="D498" s="67">
        <v>1</v>
      </c>
      <c r="E498" s="67"/>
      <c r="F498" s="66"/>
    </row>
    <row r="499" spans="1:6" s="55" customFormat="1" ht="15">
      <c r="A499" s="51">
        <v>15</v>
      </c>
      <c r="B499" s="47" t="s">
        <v>673</v>
      </c>
      <c r="C499" s="52"/>
      <c r="D499" s="53"/>
      <c r="E499" s="53"/>
      <c r="F499" s="54"/>
    </row>
    <row r="500" spans="1:6" ht="15.75">
      <c r="A500" s="7">
        <v>15.1</v>
      </c>
      <c r="B500" s="8" t="s">
        <v>673</v>
      </c>
      <c r="C500" s="9" t="s">
        <v>75</v>
      </c>
      <c r="D500" s="10">
        <v>25</v>
      </c>
      <c r="E500" s="10"/>
      <c r="F500" s="66"/>
    </row>
    <row r="501" spans="1:6" s="55" customFormat="1" ht="15">
      <c r="A501" s="51">
        <v>16</v>
      </c>
      <c r="B501" s="47" t="s">
        <v>674</v>
      </c>
      <c r="C501" s="52"/>
      <c r="D501" s="53"/>
      <c r="E501" s="53"/>
      <c r="F501" s="54"/>
    </row>
    <row r="502" spans="1:6" ht="55.5">
      <c r="A502" s="7">
        <v>16.1</v>
      </c>
      <c r="B502" s="8" t="s">
        <v>675</v>
      </c>
      <c r="C502" s="9" t="s">
        <v>50</v>
      </c>
      <c r="D502" s="10">
        <v>82</v>
      </c>
      <c r="E502" s="10"/>
      <c r="F502" s="66"/>
    </row>
    <row r="503" spans="1:6" ht="55.5">
      <c r="A503" s="7">
        <v>16.2</v>
      </c>
      <c r="B503" s="8" t="s">
        <v>676</v>
      </c>
      <c r="C503" s="9" t="s">
        <v>50</v>
      </c>
      <c r="D503" s="10">
        <v>5</v>
      </c>
      <c r="E503" s="10"/>
      <c r="F503" s="66"/>
    </row>
    <row r="504" spans="1:6" ht="42">
      <c r="A504" s="7">
        <v>16.3</v>
      </c>
      <c r="B504" s="8" t="s">
        <v>677</v>
      </c>
      <c r="C504" s="9" t="s">
        <v>50</v>
      </c>
      <c r="D504" s="10">
        <v>21</v>
      </c>
      <c r="E504" s="10"/>
      <c r="F504" s="66"/>
    </row>
    <row r="505" spans="1:6" ht="42">
      <c r="A505" s="7">
        <v>16.4</v>
      </c>
      <c r="B505" s="8" t="s">
        <v>678</v>
      </c>
      <c r="C505" s="9" t="s">
        <v>50</v>
      </c>
      <c r="D505" s="10">
        <v>21</v>
      </c>
      <c r="E505" s="10"/>
      <c r="F505" s="66"/>
    </row>
    <row r="506" spans="1:6" ht="42">
      <c r="A506" s="7">
        <v>16.5</v>
      </c>
      <c r="B506" s="8" t="s">
        <v>679</v>
      </c>
      <c r="C506" s="9" t="s">
        <v>50</v>
      </c>
      <c r="D506" s="10">
        <v>3</v>
      </c>
      <c r="E506" s="10"/>
      <c r="F506" s="66"/>
    </row>
    <row r="507" spans="1:6" ht="69.75">
      <c r="A507" s="7">
        <v>16.6</v>
      </c>
      <c r="B507" s="8" t="s">
        <v>680</v>
      </c>
      <c r="C507" s="9" t="s">
        <v>50</v>
      </c>
      <c r="D507" s="10">
        <v>1</v>
      </c>
      <c r="E507" s="10"/>
      <c r="F507" s="66"/>
    </row>
    <row r="508" spans="1:6" ht="55.5">
      <c r="A508" s="7">
        <v>16.7</v>
      </c>
      <c r="B508" s="8" t="s">
        <v>681</v>
      </c>
      <c r="C508" s="9" t="s">
        <v>50</v>
      </c>
      <c r="D508" s="10">
        <v>6</v>
      </c>
      <c r="E508" s="10"/>
      <c r="F508" s="66"/>
    </row>
    <row r="509" spans="1:6" ht="55.5">
      <c r="A509" s="7">
        <v>16.8</v>
      </c>
      <c r="B509" s="8" t="s">
        <v>682</v>
      </c>
      <c r="C509" s="9" t="s">
        <v>50</v>
      </c>
      <c r="D509" s="10">
        <v>1</v>
      </c>
      <c r="E509" s="10"/>
      <c r="F509" s="66"/>
    </row>
    <row r="510" spans="1:6" ht="55.5">
      <c r="A510" s="7">
        <v>16.9</v>
      </c>
      <c r="B510" s="8" t="s">
        <v>683</v>
      </c>
      <c r="C510" s="9" t="s">
        <v>50</v>
      </c>
      <c r="D510" s="10">
        <v>6</v>
      </c>
      <c r="E510" s="10"/>
      <c r="F510" s="66"/>
    </row>
    <row r="511" spans="1:6" s="55" customFormat="1" ht="15">
      <c r="A511" s="51">
        <v>18</v>
      </c>
      <c r="B511" s="47" t="s">
        <v>684</v>
      </c>
      <c r="C511" s="52"/>
      <c r="D511" s="53"/>
      <c r="E511" s="53"/>
      <c r="F511" s="54"/>
    </row>
    <row r="512" spans="1:6" s="55" customFormat="1" ht="15">
      <c r="A512" s="51">
        <v>18.1</v>
      </c>
      <c r="B512" s="47" t="s">
        <v>54</v>
      </c>
      <c r="C512" s="52"/>
      <c r="D512" s="53"/>
      <c r="E512" s="53"/>
      <c r="F512" s="54"/>
    </row>
    <row r="513" spans="1:6" ht="15.75">
      <c r="A513" s="56" t="s">
        <v>685</v>
      </c>
      <c r="B513" s="57" t="s">
        <v>439</v>
      </c>
      <c r="C513" s="58" t="s">
        <v>56</v>
      </c>
      <c r="D513" s="59">
        <v>497</v>
      </c>
      <c r="E513" s="59"/>
      <c r="F513" s="60"/>
    </row>
    <row r="514" spans="1:6" ht="15.75">
      <c r="A514" s="56" t="s">
        <v>686</v>
      </c>
      <c r="B514" s="57" t="s">
        <v>687</v>
      </c>
      <c r="C514" s="58" t="s">
        <v>56</v>
      </c>
      <c r="D514" s="59">
        <v>1668</v>
      </c>
      <c r="E514" s="59"/>
      <c r="F514" s="60"/>
    </row>
    <row r="515" spans="1:6" ht="15.75">
      <c r="A515" s="56" t="s">
        <v>688</v>
      </c>
      <c r="B515" s="57" t="s">
        <v>689</v>
      </c>
      <c r="C515" s="58" t="s">
        <v>56</v>
      </c>
      <c r="D515" s="59">
        <v>1308</v>
      </c>
      <c r="E515" s="59"/>
      <c r="F515" s="60"/>
    </row>
    <row r="516" spans="1:6" ht="15.75">
      <c r="A516" s="56" t="s">
        <v>690</v>
      </c>
      <c r="B516" s="57" t="s">
        <v>691</v>
      </c>
      <c r="C516" s="58" t="s">
        <v>56</v>
      </c>
      <c r="D516" s="59">
        <v>964</v>
      </c>
      <c r="E516" s="59"/>
      <c r="F516" s="60"/>
    </row>
    <row r="517" spans="1:6" s="55" customFormat="1" ht="15">
      <c r="A517" s="51">
        <v>18.2</v>
      </c>
      <c r="B517" s="47" t="s">
        <v>69</v>
      </c>
      <c r="C517" s="52"/>
      <c r="D517" s="53"/>
      <c r="E517" s="53"/>
      <c r="F517" s="54"/>
    </row>
    <row r="518" spans="1:6" ht="27.75">
      <c r="A518" s="56" t="s">
        <v>692</v>
      </c>
      <c r="B518" s="57" t="s">
        <v>70</v>
      </c>
      <c r="C518" s="58" t="s">
        <v>59</v>
      </c>
      <c r="D518" s="59">
        <v>3889.8</v>
      </c>
      <c r="E518" s="59"/>
      <c r="F518" s="60"/>
    </row>
    <row r="519" spans="1:6" s="55" customFormat="1" ht="15">
      <c r="A519" s="51">
        <v>19</v>
      </c>
      <c r="B519" s="47" t="s">
        <v>693</v>
      </c>
      <c r="C519" s="52"/>
      <c r="D519" s="53"/>
      <c r="E519" s="53"/>
      <c r="F519" s="54"/>
    </row>
    <row r="520" spans="1:6" s="55" customFormat="1" ht="15">
      <c r="A520" s="51">
        <v>19.1</v>
      </c>
      <c r="B520" s="47" t="s">
        <v>54</v>
      </c>
      <c r="C520" s="52"/>
      <c r="D520" s="53"/>
      <c r="E520" s="53"/>
      <c r="F520" s="54"/>
    </row>
    <row r="521" spans="1:6" ht="15.75">
      <c r="A521" s="56" t="s">
        <v>694</v>
      </c>
      <c r="B521" s="57" t="s">
        <v>695</v>
      </c>
      <c r="C521" s="58" t="s">
        <v>56</v>
      </c>
      <c r="D521" s="59">
        <v>699.4</v>
      </c>
      <c r="E521" s="59"/>
      <c r="F521" s="60"/>
    </row>
    <row r="522" spans="1:6" ht="15.75">
      <c r="A522" s="56" t="s">
        <v>696</v>
      </c>
      <c r="B522" s="57" t="s">
        <v>687</v>
      </c>
      <c r="C522" s="58" t="s">
        <v>56</v>
      </c>
      <c r="D522" s="59">
        <v>3355.2</v>
      </c>
      <c r="E522" s="59"/>
      <c r="F522" s="60"/>
    </row>
    <row r="523" spans="1:6" s="55" customFormat="1" ht="15">
      <c r="A523" s="51">
        <v>19.2</v>
      </c>
      <c r="B523" s="47" t="s">
        <v>57</v>
      </c>
      <c r="C523" s="52"/>
      <c r="D523" s="53"/>
      <c r="E523" s="53"/>
      <c r="F523" s="54"/>
    </row>
    <row r="524" spans="1:6" ht="15.75">
      <c r="A524" s="56" t="s">
        <v>697</v>
      </c>
      <c r="B524" s="57" t="s">
        <v>444</v>
      </c>
      <c r="C524" s="58" t="s">
        <v>56</v>
      </c>
      <c r="D524" s="59">
        <v>3102.7</v>
      </c>
      <c r="E524" s="59"/>
      <c r="F524" s="60"/>
    </row>
    <row r="525" spans="1:6" ht="15.75">
      <c r="A525" s="56" t="s">
        <v>698</v>
      </c>
      <c r="B525" s="57" t="s">
        <v>445</v>
      </c>
      <c r="C525" s="58" t="s">
        <v>50</v>
      </c>
      <c r="D525" s="59">
        <v>10</v>
      </c>
      <c r="E525" s="59"/>
      <c r="F525" s="60"/>
    </row>
    <row r="526" spans="1:6" s="55" customFormat="1" ht="15">
      <c r="A526" s="51">
        <v>19.3</v>
      </c>
      <c r="B526" s="47" t="s">
        <v>69</v>
      </c>
      <c r="C526" s="52"/>
      <c r="D526" s="53"/>
      <c r="E526" s="53"/>
      <c r="F526" s="54"/>
    </row>
    <row r="527" spans="1:6" ht="27.75">
      <c r="A527" s="56" t="s">
        <v>699</v>
      </c>
      <c r="B527" s="57" t="s">
        <v>70</v>
      </c>
      <c r="C527" s="58" t="s">
        <v>59</v>
      </c>
      <c r="D527" s="59">
        <v>1199.8</v>
      </c>
      <c r="E527" s="59"/>
      <c r="F527" s="60"/>
    </row>
    <row r="528" spans="1:6" s="55" customFormat="1" ht="15">
      <c r="A528" s="51">
        <v>20</v>
      </c>
      <c r="B528" s="47" t="s">
        <v>700</v>
      </c>
      <c r="C528" s="52"/>
      <c r="D528" s="53"/>
      <c r="E528" s="53"/>
      <c r="F528" s="54"/>
    </row>
    <row r="529" spans="1:6" s="55" customFormat="1" ht="15">
      <c r="A529" s="51">
        <v>20.1</v>
      </c>
      <c r="B529" s="47" t="s">
        <v>54</v>
      </c>
      <c r="C529" s="52"/>
      <c r="D529" s="53"/>
      <c r="E529" s="53"/>
      <c r="F529" s="54"/>
    </row>
    <row r="530" spans="1:6" ht="15.75">
      <c r="A530" s="56" t="s">
        <v>701</v>
      </c>
      <c r="B530" s="57" t="s">
        <v>695</v>
      </c>
      <c r="C530" s="58" t="s">
        <v>56</v>
      </c>
      <c r="D530" s="59">
        <v>306.20000000000005</v>
      </c>
      <c r="E530" s="59"/>
      <c r="F530" s="60"/>
    </row>
    <row r="531" spans="1:6" ht="15.75">
      <c r="A531" s="56" t="s">
        <v>702</v>
      </c>
      <c r="B531" s="57" t="s">
        <v>687</v>
      </c>
      <c r="C531" s="58" t="s">
        <v>56</v>
      </c>
      <c r="D531" s="59">
        <v>953.1</v>
      </c>
      <c r="E531" s="59"/>
      <c r="F531" s="60"/>
    </row>
    <row r="532" spans="1:6" ht="15.75">
      <c r="A532" s="56" t="s">
        <v>703</v>
      </c>
      <c r="B532" s="57" t="s">
        <v>691</v>
      </c>
      <c r="C532" s="58" t="s">
        <v>56</v>
      </c>
      <c r="D532" s="59">
        <v>482.70000000000005</v>
      </c>
      <c r="E532" s="59"/>
      <c r="F532" s="60"/>
    </row>
    <row r="533" spans="1:6" s="55" customFormat="1" ht="15">
      <c r="A533" s="51">
        <v>20.2</v>
      </c>
      <c r="B533" s="47" t="s">
        <v>57</v>
      </c>
      <c r="C533" s="52"/>
      <c r="D533" s="53"/>
      <c r="E533" s="53"/>
      <c r="F533" s="54"/>
    </row>
    <row r="534" spans="1:6" ht="15.75">
      <c r="A534" s="56" t="s">
        <v>704</v>
      </c>
      <c r="B534" s="57" t="s">
        <v>444</v>
      </c>
      <c r="C534" s="58" t="s">
        <v>56</v>
      </c>
      <c r="D534" s="59">
        <v>517.4</v>
      </c>
      <c r="E534" s="59"/>
      <c r="F534" s="60"/>
    </row>
    <row r="535" spans="1:6" ht="15.75">
      <c r="A535" s="56" t="s">
        <v>705</v>
      </c>
      <c r="B535" s="57" t="s">
        <v>445</v>
      </c>
      <c r="C535" s="58" t="s">
        <v>50</v>
      </c>
      <c r="D535" s="59">
        <v>7</v>
      </c>
      <c r="E535" s="59"/>
      <c r="F535" s="60"/>
    </row>
    <row r="536" spans="1:6" s="55" customFormat="1" ht="15">
      <c r="A536" s="51">
        <v>20.3</v>
      </c>
      <c r="B536" s="47" t="s">
        <v>69</v>
      </c>
      <c r="C536" s="52"/>
      <c r="D536" s="53"/>
      <c r="E536" s="53"/>
      <c r="F536" s="54"/>
    </row>
    <row r="537" spans="1:6" ht="27.75">
      <c r="A537" s="56" t="s">
        <v>706</v>
      </c>
      <c r="B537" s="57" t="s">
        <v>70</v>
      </c>
      <c r="C537" s="58" t="s">
        <v>59</v>
      </c>
      <c r="D537" s="59">
        <v>1214.3</v>
      </c>
      <c r="E537" s="59"/>
      <c r="F537" s="60"/>
    </row>
    <row r="538" spans="1:6" s="55" customFormat="1" ht="15">
      <c r="A538" s="51">
        <v>21</v>
      </c>
      <c r="B538" s="47" t="s">
        <v>707</v>
      </c>
      <c r="C538" s="52"/>
      <c r="D538" s="53"/>
      <c r="E538" s="53"/>
      <c r="F538" s="54"/>
    </row>
    <row r="539" spans="1:6" s="55" customFormat="1" ht="15">
      <c r="A539" s="51">
        <v>21.1</v>
      </c>
      <c r="B539" s="47" t="s">
        <v>57</v>
      </c>
      <c r="C539" s="52"/>
      <c r="D539" s="53"/>
      <c r="E539" s="53"/>
      <c r="F539" s="54"/>
    </row>
    <row r="540" spans="1:6" ht="15.75">
      <c r="A540" s="56" t="s">
        <v>708</v>
      </c>
      <c r="B540" s="57" t="s">
        <v>444</v>
      </c>
      <c r="C540" s="58" t="s">
        <v>56</v>
      </c>
      <c r="D540" s="59">
        <v>68.19999999999999</v>
      </c>
      <c r="E540" s="59"/>
      <c r="F540" s="60"/>
    </row>
    <row r="541" spans="1:6" s="55" customFormat="1" ht="15">
      <c r="A541" s="51">
        <v>21.2</v>
      </c>
      <c r="B541" s="47" t="s">
        <v>69</v>
      </c>
      <c r="C541" s="52"/>
      <c r="D541" s="53"/>
      <c r="E541" s="53"/>
      <c r="F541" s="54"/>
    </row>
    <row r="542" spans="1:6" ht="31.5">
      <c r="A542" s="56" t="s">
        <v>709</v>
      </c>
      <c r="B542" s="57" t="s">
        <v>70</v>
      </c>
      <c r="C542" s="58" t="s">
        <v>448</v>
      </c>
      <c r="D542" s="59">
        <v>68.2</v>
      </c>
      <c r="E542" s="59"/>
      <c r="F542" s="60"/>
    </row>
    <row r="543" spans="1:6" s="55" customFormat="1" ht="15">
      <c r="A543" s="51">
        <v>23</v>
      </c>
      <c r="B543" s="47" t="s">
        <v>710</v>
      </c>
      <c r="C543" s="52"/>
      <c r="D543" s="53"/>
      <c r="E543" s="53"/>
      <c r="F543" s="54"/>
    </row>
    <row r="544" spans="1:6" ht="15.75">
      <c r="A544" s="56" t="s">
        <v>711</v>
      </c>
      <c r="B544" s="57" t="s">
        <v>58</v>
      </c>
      <c r="C544" s="58" t="s">
        <v>59</v>
      </c>
      <c r="D544" s="59">
        <v>155.29999999999998</v>
      </c>
      <c r="E544" s="59"/>
      <c r="F544" s="60"/>
    </row>
    <row r="545" spans="1:6" ht="27.75">
      <c r="A545" s="56" t="s">
        <v>712</v>
      </c>
      <c r="B545" s="57" t="s">
        <v>70</v>
      </c>
      <c r="C545" s="58" t="s">
        <v>59</v>
      </c>
      <c r="D545" s="59">
        <v>155.29999999999998</v>
      </c>
      <c r="E545" s="59"/>
      <c r="F545" s="60"/>
    </row>
    <row r="546" spans="1:6" ht="15.75">
      <c r="A546" s="56" t="s">
        <v>713</v>
      </c>
      <c r="B546" s="57" t="s">
        <v>714</v>
      </c>
      <c r="C546" s="58" t="s">
        <v>59</v>
      </c>
      <c r="D546" s="59">
        <v>138.6</v>
      </c>
      <c r="E546" s="59"/>
      <c r="F546" s="60"/>
    </row>
    <row r="547" spans="1:6" ht="15.75">
      <c r="A547" s="56" t="s">
        <v>715</v>
      </c>
      <c r="B547" s="57" t="s">
        <v>206</v>
      </c>
      <c r="C547" s="58" t="s">
        <v>207</v>
      </c>
      <c r="D547" s="59">
        <v>12983.536799999998</v>
      </c>
      <c r="E547" s="59"/>
      <c r="F547" s="60"/>
    </row>
    <row r="548" spans="1:6" ht="15.75">
      <c r="A548" s="56" t="s">
        <v>716</v>
      </c>
      <c r="B548" s="57" t="s">
        <v>717</v>
      </c>
      <c r="C548" s="58" t="s">
        <v>59</v>
      </c>
      <c r="D548" s="59">
        <v>62.1</v>
      </c>
      <c r="E548" s="59"/>
      <c r="F548" s="60"/>
    </row>
    <row r="549" spans="1:6" ht="15.75">
      <c r="A549" s="56" t="s">
        <v>718</v>
      </c>
      <c r="B549" s="57" t="s">
        <v>206</v>
      </c>
      <c r="C549" s="58" t="s">
        <v>207</v>
      </c>
      <c r="D549" s="59">
        <v>2260.44</v>
      </c>
      <c r="E549" s="59"/>
      <c r="F549" s="60"/>
    </row>
    <row r="550" spans="1:6" ht="15.75">
      <c r="A550" s="56" t="s">
        <v>719</v>
      </c>
      <c r="B550" s="57" t="s">
        <v>720</v>
      </c>
      <c r="C550" s="58" t="s">
        <v>59</v>
      </c>
      <c r="D550" s="59">
        <v>32.300000000000004</v>
      </c>
      <c r="E550" s="59"/>
      <c r="F550" s="60"/>
    </row>
    <row r="551" spans="1:6" ht="15.75">
      <c r="A551" s="56" t="s">
        <v>721</v>
      </c>
      <c r="B551" s="57" t="s">
        <v>206</v>
      </c>
      <c r="C551" s="58" t="s">
        <v>207</v>
      </c>
      <c r="D551" s="59">
        <v>6286.201075</v>
      </c>
      <c r="E551" s="59"/>
      <c r="F551" s="60"/>
    </row>
    <row r="552" spans="1:6" s="55" customFormat="1" ht="15">
      <c r="A552" s="72">
        <v>24</v>
      </c>
      <c r="B552" s="73" t="s">
        <v>722</v>
      </c>
      <c r="C552" s="74"/>
      <c r="D552" s="75"/>
      <c r="E552" s="75"/>
      <c r="F552" s="76"/>
    </row>
    <row r="553" spans="1:6" ht="15.75">
      <c r="A553" s="7">
        <v>24.1</v>
      </c>
      <c r="B553" s="8" t="s">
        <v>58</v>
      </c>
      <c r="C553" s="9" t="s">
        <v>59</v>
      </c>
      <c r="D553" s="10">
        <v>5.5</v>
      </c>
      <c r="E553" s="10"/>
      <c r="F553" s="66"/>
    </row>
    <row r="554" spans="1:6" ht="27.75">
      <c r="A554" s="7">
        <v>24.2</v>
      </c>
      <c r="B554" s="8" t="s">
        <v>70</v>
      </c>
      <c r="C554" s="9" t="s">
        <v>59</v>
      </c>
      <c r="D554" s="10">
        <v>5.5</v>
      </c>
      <c r="E554" s="10"/>
      <c r="F554" s="66"/>
    </row>
    <row r="555" spans="1:6" ht="15.75">
      <c r="A555" s="7">
        <v>24.3</v>
      </c>
      <c r="B555" s="8" t="s">
        <v>422</v>
      </c>
      <c r="C555" s="9" t="s">
        <v>59</v>
      </c>
      <c r="D555" s="10">
        <v>5.5</v>
      </c>
      <c r="E555" s="10"/>
      <c r="F555" s="66"/>
    </row>
    <row r="556" spans="1:6" ht="15.75">
      <c r="A556" s="7">
        <v>24.4</v>
      </c>
      <c r="B556" s="8" t="s">
        <v>206</v>
      </c>
      <c r="C556" s="9" t="s">
        <v>207</v>
      </c>
      <c r="D556" s="10">
        <v>1237.2984000000001</v>
      </c>
      <c r="E556" s="10"/>
      <c r="F556" s="66"/>
    </row>
    <row r="557" spans="1:6" ht="15.75">
      <c r="A557" s="7">
        <v>24.5</v>
      </c>
      <c r="B557" s="8" t="s">
        <v>723</v>
      </c>
      <c r="C557" s="9" t="s">
        <v>59</v>
      </c>
      <c r="D557" s="10">
        <v>2.6</v>
      </c>
      <c r="E557" s="10"/>
      <c r="F557" s="66"/>
    </row>
    <row r="558" spans="1:6" ht="15.75">
      <c r="A558" s="7">
        <v>24.6</v>
      </c>
      <c r="B558" s="8" t="s">
        <v>206</v>
      </c>
      <c r="C558" s="9" t="s">
        <v>207</v>
      </c>
      <c r="D558" s="10">
        <v>372.3</v>
      </c>
      <c r="E558" s="10"/>
      <c r="F558" s="66"/>
    </row>
    <row r="559" spans="1:6" ht="15.75">
      <c r="A559" s="7">
        <v>24.7</v>
      </c>
      <c r="B559" s="8" t="s">
        <v>724</v>
      </c>
      <c r="C559" s="9" t="s">
        <v>215</v>
      </c>
      <c r="D559" s="10">
        <v>3210.4710999999998</v>
      </c>
      <c r="E559" s="10"/>
      <c r="F559" s="66"/>
    </row>
    <row r="560" spans="1:6" ht="15.75">
      <c r="A560" s="7">
        <v>24.8</v>
      </c>
      <c r="B560" s="8" t="s">
        <v>725</v>
      </c>
      <c r="C560" s="9" t="s">
        <v>56</v>
      </c>
      <c r="D560" s="10">
        <v>183.15</v>
      </c>
      <c r="E560" s="10"/>
      <c r="F560" s="66"/>
    </row>
    <row r="561" spans="1:6" ht="16.5" thickBot="1">
      <c r="A561" s="155">
        <v>24.9</v>
      </c>
      <c r="B561" s="156" t="s">
        <v>726</v>
      </c>
      <c r="C561" s="157" t="s">
        <v>56</v>
      </c>
      <c r="D561" s="158">
        <v>87.2</v>
      </c>
      <c r="E561" s="158"/>
      <c r="F561" s="159"/>
    </row>
    <row r="562" spans="1:6" s="42" customFormat="1" ht="15">
      <c r="A562" s="160"/>
      <c r="B562" s="161"/>
      <c r="C562" s="162"/>
      <c r="D562" s="162"/>
      <c r="E562" s="163"/>
      <c r="F562" s="164"/>
    </row>
    <row r="563" spans="1:6" s="78" customFormat="1" ht="15">
      <c r="A563" s="165"/>
      <c r="B563" s="134" t="s">
        <v>740</v>
      </c>
      <c r="C563" s="77"/>
      <c r="D563" s="77"/>
      <c r="E563" s="77"/>
      <c r="F563" s="183" t="s">
        <v>742</v>
      </c>
    </row>
    <row r="564" spans="1:6" s="42" customFormat="1" ht="15">
      <c r="A564" s="166"/>
      <c r="B564" s="167"/>
      <c r="C564" s="168"/>
      <c r="D564" s="168"/>
      <c r="E564" s="169"/>
      <c r="F564" s="170"/>
    </row>
    <row r="565" spans="1:6" s="78" customFormat="1" ht="15" hidden="1">
      <c r="A565" s="165"/>
      <c r="B565" s="79"/>
      <c r="C565" s="80"/>
      <c r="D565" s="80"/>
      <c r="E565" s="80"/>
      <c r="F565" s="81" t="s">
        <v>727</v>
      </c>
    </row>
    <row r="566" spans="1:6" s="42" customFormat="1" ht="15" hidden="1">
      <c r="A566" s="166"/>
      <c r="B566" s="167"/>
      <c r="C566" s="168"/>
      <c r="D566" s="168"/>
      <c r="E566" s="169"/>
      <c r="F566" s="170"/>
    </row>
    <row r="567" spans="1:6" s="78" customFormat="1" ht="15" hidden="1">
      <c r="A567" s="165"/>
      <c r="B567" s="82"/>
      <c r="C567" s="83"/>
      <c r="D567" s="83"/>
      <c r="E567" s="83"/>
      <c r="F567" s="84" t="s">
        <v>728</v>
      </c>
    </row>
    <row r="568" spans="1:6" s="42" customFormat="1" ht="23.25" customHeight="1" hidden="1">
      <c r="A568" s="166"/>
      <c r="B568" s="167"/>
      <c r="C568" s="168"/>
      <c r="D568" s="168"/>
      <c r="E568" s="169"/>
      <c r="F568" s="170"/>
    </row>
    <row r="569" spans="1:6" s="42" customFormat="1" ht="15" customHeight="1" hidden="1">
      <c r="A569" s="166"/>
      <c r="B569" s="85" t="s">
        <v>729</v>
      </c>
      <c r="C569" s="86"/>
      <c r="D569" s="86"/>
      <c r="E569" s="87"/>
      <c r="F569" s="88"/>
    </row>
    <row r="570" spans="1:6" s="42" customFormat="1" ht="15" hidden="1">
      <c r="A570" s="171"/>
      <c r="B570" s="89"/>
      <c r="C570" s="90"/>
      <c r="D570" s="90"/>
      <c r="E570" s="90"/>
      <c r="F570" s="91" t="s">
        <v>727</v>
      </c>
    </row>
    <row r="571" spans="1:6" s="42" customFormat="1" ht="15" hidden="1">
      <c r="A571" s="171"/>
      <c r="B571" s="92"/>
      <c r="C571" s="93"/>
      <c r="D571" s="93"/>
      <c r="E571" s="94" t="s">
        <v>730</v>
      </c>
      <c r="F571" s="95">
        <v>0.22</v>
      </c>
    </row>
    <row r="572" spans="1:6" s="42" customFormat="1" ht="15" hidden="1">
      <c r="A572" s="171"/>
      <c r="B572" s="96"/>
      <c r="C572" s="97"/>
      <c r="D572" s="97"/>
      <c r="E572" s="98" t="s">
        <v>731</v>
      </c>
      <c r="F572" s="99">
        <v>0.03</v>
      </c>
    </row>
    <row r="573" spans="1:6" s="42" customFormat="1" ht="15" hidden="1">
      <c r="A573" s="171"/>
      <c r="B573" s="96"/>
      <c r="C573" s="97"/>
      <c r="D573" s="97"/>
      <c r="E573" s="98" t="s">
        <v>732</v>
      </c>
      <c r="F573" s="99">
        <v>0.05</v>
      </c>
    </row>
    <row r="574" spans="1:6" s="42" customFormat="1" ht="15" hidden="1">
      <c r="A574" s="171"/>
      <c r="B574" s="100"/>
      <c r="C574" s="101"/>
      <c r="D574" s="101"/>
      <c r="E574" s="102" t="s">
        <v>733</v>
      </c>
      <c r="F574" s="103">
        <f>SUM(F571:F573)</f>
        <v>0.3</v>
      </c>
    </row>
    <row r="575" spans="1:6" s="42" customFormat="1" ht="15.75" customHeight="1" hidden="1">
      <c r="A575" s="171"/>
      <c r="B575" s="100"/>
      <c r="C575" s="101"/>
      <c r="D575" s="101"/>
      <c r="E575" s="104" t="s">
        <v>734</v>
      </c>
      <c r="F575" s="105">
        <v>0.19</v>
      </c>
    </row>
    <row r="576" spans="1:6" s="42" customFormat="1" ht="15" hidden="1">
      <c r="A576" s="171"/>
      <c r="B576" s="106"/>
      <c r="C576" s="107"/>
      <c r="D576" s="107"/>
      <c r="E576" s="107"/>
      <c r="F576" s="108" t="s">
        <v>735</v>
      </c>
    </row>
    <row r="577" spans="1:6" s="42" customFormat="1" ht="15" hidden="1">
      <c r="A577" s="171"/>
      <c r="B577" s="148"/>
      <c r="C577" s="148"/>
      <c r="D577" s="148"/>
      <c r="E577" s="148"/>
      <c r="F577" s="172"/>
    </row>
    <row r="578" spans="1:6" s="42" customFormat="1" ht="15" customHeight="1" hidden="1">
      <c r="A578" s="166"/>
      <c r="B578" s="109" t="s">
        <v>736</v>
      </c>
      <c r="C578" s="110"/>
      <c r="D578" s="110"/>
      <c r="E578" s="111"/>
      <c r="F578" s="112"/>
    </row>
    <row r="579" spans="1:6" s="42" customFormat="1" ht="15" hidden="1">
      <c r="A579" s="171"/>
      <c r="B579" s="113"/>
      <c r="C579" s="114"/>
      <c r="D579" s="114"/>
      <c r="E579" s="114"/>
      <c r="F579" s="115" t="s">
        <v>728</v>
      </c>
    </row>
    <row r="580" spans="1:6" s="42" customFormat="1" ht="15" hidden="1">
      <c r="A580" s="171"/>
      <c r="B580" s="116"/>
      <c r="C580" s="117"/>
      <c r="D580" s="117"/>
      <c r="E580" s="118" t="s">
        <v>730</v>
      </c>
      <c r="F580" s="119">
        <v>0.17</v>
      </c>
    </row>
    <row r="581" spans="1:6" s="42" customFormat="1" ht="15" hidden="1">
      <c r="A581" s="171"/>
      <c r="B581" s="120"/>
      <c r="C581" s="121"/>
      <c r="D581" s="121"/>
      <c r="E581" s="122" t="s">
        <v>731</v>
      </c>
      <c r="F581" s="123">
        <v>0.01</v>
      </c>
    </row>
    <row r="582" spans="1:6" s="42" customFormat="1" ht="15" hidden="1">
      <c r="A582" s="171"/>
      <c r="B582" s="120"/>
      <c r="C582" s="121"/>
      <c r="D582" s="121"/>
      <c r="E582" s="122" t="s">
        <v>732</v>
      </c>
      <c r="F582" s="123">
        <v>0.01</v>
      </c>
    </row>
    <row r="583" spans="1:6" s="42" customFormat="1" ht="15" hidden="1">
      <c r="A583" s="171"/>
      <c r="B583" s="124"/>
      <c r="C583" s="125"/>
      <c r="D583" s="125"/>
      <c r="E583" s="126" t="s">
        <v>733</v>
      </c>
      <c r="F583" s="127">
        <f>SUM(F580:F582)</f>
        <v>0.19000000000000003</v>
      </c>
    </row>
    <row r="584" spans="1:6" s="42" customFormat="1" ht="15.75" customHeight="1" hidden="1">
      <c r="A584" s="171"/>
      <c r="B584" s="124"/>
      <c r="C584" s="125"/>
      <c r="D584" s="125"/>
      <c r="E584" s="128" t="s">
        <v>734</v>
      </c>
      <c r="F584" s="129">
        <v>0.19</v>
      </c>
    </row>
    <row r="585" spans="1:6" s="42" customFormat="1" ht="15" hidden="1">
      <c r="A585" s="171"/>
      <c r="B585" s="130"/>
      <c r="C585" s="131"/>
      <c r="D585" s="131"/>
      <c r="E585" s="131"/>
      <c r="F585" s="132" t="s">
        <v>737</v>
      </c>
    </row>
    <row r="586" spans="1:6" s="42" customFormat="1" ht="15" hidden="1">
      <c r="A586" s="171"/>
      <c r="B586" s="148"/>
      <c r="C586" s="148"/>
      <c r="D586" s="148"/>
      <c r="E586" s="148"/>
      <c r="F586" s="172"/>
    </row>
    <row r="587" spans="1:6" ht="15" hidden="1">
      <c r="A587" s="173"/>
      <c r="B587" s="174"/>
      <c r="C587" s="174"/>
      <c r="D587" s="174"/>
      <c r="E587" s="174"/>
      <c r="F587" s="175"/>
    </row>
    <row r="588" spans="1:6" s="42" customFormat="1" ht="15" hidden="1">
      <c r="A588" s="171"/>
      <c r="B588" s="137"/>
      <c r="C588" s="138"/>
      <c r="D588" s="138"/>
      <c r="E588" s="139"/>
      <c r="F588" s="140" t="s">
        <v>738</v>
      </c>
    </row>
    <row r="589" spans="1:6" s="42" customFormat="1" ht="15" hidden="1">
      <c r="A589" s="171"/>
      <c r="B589" s="137"/>
      <c r="C589" s="138"/>
      <c r="D589" s="138"/>
      <c r="E589" s="139"/>
      <c r="F589" s="140" t="s">
        <v>739</v>
      </c>
    </row>
    <row r="590" spans="1:6" s="42" customFormat="1" ht="15">
      <c r="A590" s="171"/>
      <c r="B590" s="141"/>
      <c r="C590" s="142"/>
      <c r="D590" s="151" t="s">
        <v>730</v>
      </c>
      <c r="E590" s="152">
        <v>0.2108</v>
      </c>
      <c r="F590" s="184"/>
    </row>
    <row r="591" spans="1:6" s="42" customFormat="1" ht="15">
      <c r="A591" s="171"/>
      <c r="B591" s="143"/>
      <c r="C591" s="144"/>
      <c r="D591" s="145" t="s">
        <v>731</v>
      </c>
      <c r="E591" s="146">
        <v>0.01</v>
      </c>
      <c r="F591" s="185"/>
    </row>
    <row r="592" spans="1:6" s="42" customFormat="1" ht="15">
      <c r="A592" s="171"/>
      <c r="B592" s="153"/>
      <c r="C592" s="154"/>
      <c r="D592" s="186" t="s">
        <v>754</v>
      </c>
      <c r="E592" s="187">
        <v>0.05</v>
      </c>
      <c r="F592" s="188"/>
    </row>
    <row r="593" spans="1:6" s="42" customFormat="1" ht="15.75" customHeight="1" hidden="1">
      <c r="A593" s="171"/>
      <c r="B593" s="147"/>
      <c r="C593" s="148"/>
      <c r="D593" s="148"/>
      <c r="E593" s="149" t="s">
        <v>734</v>
      </c>
      <c r="F593" s="150">
        <v>0</v>
      </c>
    </row>
    <row r="594" spans="1:6" s="42" customFormat="1" ht="15.75" customHeight="1">
      <c r="A594" s="171"/>
      <c r="B594" s="147"/>
      <c r="C594" s="148"/>
      <c r="D594" s="191" t="s">
        <v>755</v>
      </c>
      <c r="E594" s="192">
        <v>0.19</v>
      </c>
      <c r="F594" s="190"/>
    </row>
    <row r="595" spans="1:6" s="42" customFormat="1" ht="15.75" customHeight="1">
      <c r="A595" s="171"/>
      <c r="B595" s="134" t="s">
        <v>741</v>
      </c>
      <c r="C595" s="135"/>
      <c r="D595" s="135"/>
      <c r="E595" s="136"/>
      <c r="F595" s="183" t="s">
        <v>742</v>
      </c>
    </row>
    <row r="596" spans="1:6" ht="15">
      <c r="A596" s="173"/>
      <c r="B596" s="174"/>
      <c r="C596" s="174"/>
      <c r="D596" s="174"/>
      <c r="E596" s="174"/>
      <c r="F596" s="175"/>
    </row>
    <row r="597" spans="1:6" ht="15">
      <c r="A597" s="173"/>
      <c r="B597" s="134" t="s">
        <v>743</v>
      </c>
      <c r="C597" s="77"/>
      <c r="D597" s="77"/>
      <c r="E597" s="77"/>
      <c r="F597" s="183" t="s">
        <v>742</v>
      </c>
    </row>
    <row r="598" spans="1:6" ht="15">
      <c r="A598" s="173"/>
      <c r="B598" s="180"/>
      <c r="C598" s="181"/>
      <c r="D598" s="181"/>
      <c r="E598" s="181"/>
      <c r="F598" s="182"/>
    </row>
    <row r="599" spans="1:6" ht="15">
      <c r="A599" s="173"/>
      <c r="B599" s="204" t="s">
        <v>752</v>
      </c>
      <c r="C599" s="205"/>
      <c r="D599" s="205"/>
      <c r="E599" s="205"/>
      <c r="F599" s="205"/>
    </row>
    <row r="600" spans="1:6" ht="15">
      <c r="A600" s="173"/>
      <c r="B600" s="206"/>
      <c r="C600" s="207"/>
      <c r="D600" s="207"/>
      <c r="E600" s="207"/>
      <c r="F600" s="207"/>
    </row>
    <row r="601" spans="1:6" ht="15">
      <c r="A601" s="173"/>
      <c r="B601" s="208"/>
      <c r="C601" s="209"/>
      <c r="D601" s="209"/>
      <c r="E601" s="209"/>
      <c r="F601" s="209"/>
    </row>
    <row r="602" spans="1:6" ht="15">
      <c r="A602" s="173"/>
      <c r="B602" s="180"/>
      <c r="C602" s="181"/>
      <c r="D602" s="181"/>
      <c r="E602" s="181"/>
      <c r="F602" s="182"/>
    </row>
    <row r="603" spans="1:6" ht="15">
      <c r="A603" s="173"/>
      <c r="B603" s="195"/>
      <c r="C603" s="195"/>
      <c r="D603" s="195"/>
      <c r="E603" s="195"/>
      <c r="F603" s="195"/>
    </row>
    <row r="604" spans="1:6" ht="15">
      <c r="A604" s="173"/>
      <c r="B604" s="195"/>
      <c r="C604" s="195"/>
      <c r="D604" s="195"/>
      <c r="E604" s="195"/>
      <c r="F604" s="195"/>
    </row>
    <row r="605" spans="1:6" ht="15">
      <c r="A605" s="173"/>
      <c r="B605" s="195"/>
      <c r="C605" s="195"/>
      <c r="D605" s="195"/>
      <c r="E605" s="195"/>
      <c r="F605" s="195"/>
    </row>
    <row r="606" spans="1:6" ht="21.75" customHeight="1">
      <c r="A606" s="173"/>
      <c r="B606" s="196" t="s">
        <v>748</v>
      </c>
      <c r="C606" s="196"/>
      <c r="D606" s="196"/>
      <c r="E606" s="196"/>
      <c r="F606" s="182"/>
    </row>
    <row r="607" spans="1:6" ht="21.75" customHeight="1">
      <c r="A607" s="173"/>
      <c r="B607" s="189" t="s">
        <v>749</v>
      </c>
      <c r="C607" s="194"/>
      <c r="D607" s="194"/>
      <c r="E607" s="194"/>
      <c r="F607" s="194"/>
    </row>
    <row r="608" spans="1:6" ht="21.75" customHeight="1">
      <c r="A608" s="173"/>
      <c r="B608" s="189" t="s">
        <v>750</v>
      </c>
      <c r="C608" s="194"/>
      <c r="D608" s="194"/>
      <c r="E608" s="194"/>
      <c r="F608" s="194"/>
    </row>
    <row r="609" spans="1:6" ht="21.75" customHeight="1">
      <c r="A609" s="173"/>
      <c r="B609" s="189" t="s">
        <v>751</v>
      </c>
      <c r="C609" s="194"/>
      <c r="D609" s="194"/>
      <c r="E609" s="194"/>
      <c r="F609" s="194"/>
    </row>
    <row r="610" spans="1:6" ht="15.75" thickBot="1">
      <c r="A610" s="176"/>
      <c r="B610" s="177"/>
      <c r="C610" s="177"/>
      <c r="D610" s="177"/>
      <c r="E610" s="177"/>
      <c r="F610" s="178"/>
    </row>
  </sheetData>
  <sheetProtection/>
  <mergeCells count="12">
    <mergeCell ref="F1:F2"/>
    <mergeCell ref="C607:F607"/>
    <mergeCell ref="C608:F608"/>
    <mergeCell ref="C609:F609"/>
    <mergeCell ref="B603:F605"/>
    <mergeCell ref="B606:E606"/>
    <mergeCell ref="A13:F13"/>
    <mergeCell ref="A14:F15"/>
    <mergeCell ref="B599:F601"/>
    <mergeCell ref="E7:F12"/>
    <mergeCell ref="A7:D11"/>
    <mergeCell ref="A12:D12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David Giraldo Sabogal</dc:creator>
  <cp:keywords/>
  <dc:description/>
  <cp:lastModifiedBy>Microsoft Office User</cp:lastModifiedBy>
  <dcterms:created xsi:type="dcterms:W3CDTF">2022-03-29T21:17:42Z</dcterms:created>
  <dcterms:modified xsi:type="dcterms:W3CDTF">2022-04-23T00:27:50Z</dcterms:modified>
  <cp:category/>
  <cp:version/>
  <cp:contentType/>
  <cp:contentStatus/>
</cp:coreProperties>
</file>