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35" windowWidth="12240" windowHeight="6135" tabRatio="916" activeTab="0"/>
  </bookViews>
  <sheets>
    <sheet name="CONOCIMIENTO" sheetId="1" r:id="rId1"/>
    <sheet name="MANEJO" sheetId="2" r:id="rId2"/>
    <sheet name="REDUCCION" sheetId="3" r:id="rId3"/>
    <sheet name="PLANEACION" sheetId="4" r:id="rId4"/>
    <sheet name="JURIDICA" sheetId="5" r:id="rId5"/>
    <sheet name="COMUNICACIONES" sheetId="6" r:id="rId6"/>
    <sheet name="COOPERACION" sheetId="7" r:id="rId7"/>
    <sheet name="INF. TECNOLÓGICA" sheetId="8" r:id="rId8"/>
    <sheet name="TALENTO HUMANO" sheetId="9" r:id="rId9"/>
    <sheet name="FINANCIERA" sheetId="10" r:id="rId10"/>
    <sheet name="CONTRATACION" sheetId="11" r:id="rId11"/>
    <sheet name="ADMINISTRATIVA" sheetId="12" r:id="rId12"/>
    <sheet name="resumen" sheetId="13" r:id="rId13"/>
  </sheets>
  <externalReferences>
    <externalReference r:id="rId16"/>
  </externalReferences>
  <definedNames>
    <definedName name="_xlnm._FilterDatabase" localSheetId="2" hidden="1">'REDUCCION'!$A$11:$AB$119</definedName>
    <definedName name="_xlnm.Print_Area" localSheetId="2">'REDUCCION'!$A$1:$AB$101</definedName>
    <definedName name="Componentes">'[1]EJEC. X COMPONENTE'!$C$24:$C$34</definedName>
  </definedNames>
  <calcPr fullCalcOnLoad="1"/>
</workbook>
</file>

<file path=xl/comments10.xml><?xml version="1.0" encoding="utf-8"?>
<comments xmlns="http://schemas.openxmlformats.org/spreadsheetml/2006/main">
  <authors>
    <author>Carlos Segura</author>
  </authors>
  <commentList>
    <comment ref="H13" authorId="0">
      <text>
        <r>
          <rPr>
            <b/>
            <sz val="9"/>
            <rFont val="Tahoma"/>
            <family val="2"/>
          </rPr>
          <t>Carlos Segura:</t>
        </r>
        <r>
          <rPr>
            <sz val="9"/>
            <rFont val="Tahoma"/>
            <family val="2"/>
          </rPr>
          <t xml:space="preserve">
Se incluye esta actividad porque es necesaria para el respectivo seguimiento y control de la informacion.</t>
        </r>
      </text>
    </comment>
  </commentList>
</comments>
</file>

<file path=xl/sharedStrings.xml><?xml version="1.0" encoding="utf-8"?>
<sst xmlns="http://schemas.openxmlformats.org/spreadsheetml/2006/main" count="4439" uniqueCount="1661">
  <si>
    <t>UNIDAD NACIONAL PARA LA GESTIÓN DEL RIESGO DE DESASTRES - UNGRD-</t>
  </si>
  <si>
    <t>PRESIDENCIA DE LA REPÚBLICA</t>
  </si>
  <si>
    <t>No</t>
  </si>
  <si>
    <t>• Formulación, implementación y promoción de iniciativas de reducción del riesgo de desastres relacionadas con variabilidad y cambio climático</t>
  </si>
  <si>
    <t>• Formulación e implementación de políticas y acciones correctivas ante amenazas naturales específicas</t>
  </si>
  <si>
    <t>• Definición de mecanismos de retención intencional y trasnferencias del riesgo</t>
  </si>
  <si>
    <t>• Articulación y coordinación sectorial para la GRD</t>
  </si>
  <si>
    <t>METAS 2014 (CUANTIFICABLES)</t>
  </si>
  <si>
    <t>• Aumento de la eficacia y eficiencia de las inversiones de gestión del riesgo mediante la promoción y apoyo de fondos territoriales</t>
  </si>
  <si>
    <t>Plan Nacional de Gestión del Riesgo por Tsunami adoptado y en implementación</t>
  </si>
  <si>
    <t>• Gestión prospectiva del riesgo de desastres</t>
  </si>
  <si>
    <t>UNIDAD MEDIDA</t>
  </si>
  <si>
    <t>CANT</t>
  </si>
  <si>
    <t>INDICADOR</t>
  </si>
  <si>
    <t>RESPONSABLE</t>
  </si>
  <si>
    <t>PESO DE LA ACTIVIDAD</t>
  </si>
  <si>
    <t>FECHA TERMINACIÓN</t>
  </si>
  <si>
    <t>PRESUPUESTO PROGRAMADO</t>
  </si>
  <si>
    <t xml:space="preserve">FUENTE DE FINANCIACIÓN </t>
  </si>
  <si>
    <t>UNGRD</t>
  </si>
  <si>
    <t>FNGRD</t>
  </si>
  <si>
    <t>• Administración eficiente del FNGRD</t>
  </si>
  <si>
    <t>Asistencia ténica en gestión local del riesgo</t>
  </si>
  <si>
    <t>12 departamentos del país con orientación técnica en la creación de Fondos de Gestión del Riesgo</t>
  </si>
  <si>
    <t>Orientar a los departamentos a través de talleres en territorio</t>
  </si>
  <si>
    <t>Diseño de estrategia de promoción de la protección financiera ante el riesgo</t>
  </si>
  <si>
    <t>ESTRATEGIAS                       (PLAN ESTRATÉGICO DE LA UNIDAD)</t>
  </si>
  <si>
    <t>LINEA DE ACCIÓN       (PLAN ESTRATÉGICO DE LA UNIDAD)</t>
  </si>
  <si>
    <t xml:space="preserve">ACTIVIDADES                                 (COMO CUMPLIR LAS METAS) </t>
  </si>
  <si>
    <t>Nelson Hernández</t>
  </si>
  <si>
    <t>Esperanza Barbosa</t>
  </si>
  <si>
    <t>Rafael Sáenz</t>
  </si>
  <si>
    <t>Alejandra Mendoza</t>
  </si>
  <si>
    <t>OBSERV</t>
  </si>
  <si>
    <t>Realizar capacitación, asesoría y acompañamiento para el PMGRD</t>
  </si>
  <si>
    <t>PMGRD</t>
  </si>
  <si>
    <t>Realizar capacitación, asesoría y acompañamiento para la EMRE</t>
  </si>
  <si>
    <t xml:space="preserve">Talleres </t>
  </si>
  <si>
    <t>No. de talleres realizados</t>
  </si>
  <si>
    <t>Realizar talleres capacitación, asesoría y acompañamiento para el PDGRD</t>
  </si>
  <si>
    <t>Realizar capacitación, asesoría y acompañamiento para la EDRE</t>
  </si>
  <si>
    <t>Realizar reuniones de asesoría y acompañamiento para la creación de las Unidades Departamentales y Municipales (en  municipios con población &gt;250.000 habitantes)</t>
  </si>
  <si>
    <t>Desarrollar la divulagación y comunicación para el fortalecimiento de la Asistencia Técnica en gestión del riesgo</t>
  </si>
  <si>
    <t># de socializaciones realizadas</t>
  </si>
  <si>
    <t>Incorporado el Componente de Reducción de Riesgos de Desastres  en el PNGRD, bajo la coordinación de la SRR</t>
  </si>
  <si>
    <t>Consolidar propuestas existentes de acciones de RRD para el PNGRD</t>
  </si>
  <si>
    <t>Validar el componente de RR con Comité Nal RR y sus respectivas comisiones</t>
  </si>
  <si>
    <t>Actividades de apoyo</t>
  </si>
  <si>
    <t>Diagnóstico</t>
  </si>
  <si>
    <t>Documento</t>
  </si>
  <si>
    <t>Metodología</t>
  </si>
  <si>
    <t>Realizar gestión precontractual  y contractual tecnica de contratos y/o convenios de la SRR</t>
  </si>
  <si>
    <t>Contratos y convenios</t>
  </si>
  <si>
    <t>Llevar a cabo la supervisión y el seguimiento técnico, administrativo y financiero de contratos y/o convenios de la SRR</t>
  </si>
  <si>
    <t>Elaborar un insumo para la intervención de reducción del riesgo a través de obras de bioingeniería para municipios</t>
  </si>
  <si>
    <t>Insumo</t>
  </si>
  <si>
    <t>Divulgación</t>
  </si>
  <si>
    <t>Lineamientos</t>
  </si>
  <si>
    <t>Plan</t>
  </si>
  <si>
    <t>Documentos</t>
  </si>
  <si>
    <t>Visitas</t>
  </si>
  <si>
    <t># documento realizado</t>
  </si>
  <si>
    <t># de talleres realizados</t>
  </si>
  <si>
    <t>Implementación de la estrategia de promoción</t>
  </si>
  <si>
    <t>Estrategia diseñada</t>
  </si>
  <si>
    <t>Realizar la coordinación de las comisiones técnicas</t>
  </si>
  <si>
    <t>Ejercer la Secretaría Técnica del Comité</t>
  </si>
  <si>
    <t>Apoyar la realización del informe de avance de indicadores MAH</t>
  </si>
  <si>
    <t>Propiciar la participación de los sectores en las campañas de reducción de riesgo de desastres</t>
  </si>
  <si>
    <t>Apoyado el proceso de preparación para la respuesta ante desastres</t>
  </si>
  <si>
    <t>Apoyar el desarrollo del IV Simulacro Nacional de Evacuación por Sismo</t>
  </si>
  <si>
    <t>Apoyado el levantamiento de Información cartográfica y alfanumérica requerida</t>
  </si>
  <si>
    <t xml:space="preserve">Inventariar la información existente en relación con reducción de riesgo de los territorios priozados </t>
  </si>
  <si>
    <t>Apoyar la incorporación de la información disponible en relación con reducción del riesgo en el sistema de Información Geográfico de la UNGRD</t>
  </si>
  <si>
    <t xml:space="preserve">Monitorear las inversiones públicas en reducción de riesgos de las diferentes entidades del nivel central </t>
  </si>
  <si>
    <t xml:space="preserve">Monitorear la creación y funcionamiento de los fondos </t>
  </si>
  <si>
    <t>Elaborar los criterios de inversión</t>
  </si>
  <si>
    <t>Entidad territorial</t>
  </si>
  <si>
    <t>Estrategias</t>
  </si>
  <si>
    <t>Planes</t>
  </si>
  <si>
    <t>Generar insumos metodológicos para el desarrollo de la asistencia técnica</t>
  </si>
  <si>
    <t>Insumos</t>
  </si>
  <si>
    <t>Realizar talleres regionales de capacitación, asesoría y acompañamiento para la articulación GR en los instrumentos de Ordenación ambiental</t>
  </si>
  <si>
    <t>Apoyar la formulación del Plan Nacional de Adaptación al cambio climático</t>
  </si>
  <si>
    <t>100% de proyectos en ejecución de la SRR con gestion  y seguimiento</t>
  </si>
  <si>
    <t>Desarrollar los instrumentos técnicos para estandarizar la gestión y el seguimiento (monitoreo, supervisión y liquidación)</t>
  </si>
  <si>
    <t>Actualizar, evaluar y gestionar los proyectos presentados a la SRR en la base de proyectos</t>
  </si>
  <si>
    <t xml:space="preserve">Priorizacion de proyectos viables para solicitud de financiacion </t>
  </si>
  <si>
    <t>Prestar asesoría técnica en el componente de intervención correctiva</t>
  </si>
  <si>
    <t>Acciones de reducción del riesgo en el marco del Conpes 3667 de 2010 (Volcán Nevado del Huila)</t>
  </si>
  <si>
    <t>Propuesta consolidada</t>
  </si>
  <si>
    <t>Actas de reuniones</t>
  </si>
  <si>
    <t>Documento de criterios</t>
  </si>
  <si>
    <t>Realizar la campaña del día internacional de la Reducción de Desastres enfocado a la población de adultos mayores</t>
  </si>
  <si>
    <t>Campaña</t>
  </si>
  <si>
    <t>Apoyar técnicamente los compromisos y alianzas internacionales del país (AEC y Cumbre de las Américas, entre otras)</t>
  </si>
  <si>
    <t>Compromisos de reducción</t>
  </si>
  <si>
    <t>Seguimientos</t>
  </si>
  <si>
    <t>Aplicativo</t>
  </si>
  <si>
    <t>SAT</t>
  </si>
  <si>
    <t>Inventario</t>
  </si>
  <si>
    <t xml:space="preserve">Apoyar la implementación de Sistemas de Alerta Temprana (SAT) en el nivel territorial </t>
  </si>
  <si>
    <t>Generar insumos técnicos para la preparación de la respuesta ante desastres, requeridos para la reducción</t>
  </si>
  <si>
    <t>Unidad de información</t>
  </si>
  <si>
    <t>No. de PMGRD formulados</t>
  </si>
  <si>
    <t>No. de EMRE formulados</t>
  </si>
  <si>
    <t>No. de PDGRD formulados</t>
  </si>
  <si>
    <t>No. de EDRE formuladas</t>
  </si>
  <si>
    <t>Unidades Departamentales y Municipales</t>
  </si>
  <si>
    <t>No. Unidades Departamentales y Municipales</t>
  </si>
  <si>
    <t>% de avance en diseño, desarrollo e implementación</t>
  </si>
  <si>
    <t>% de cumplimiento en elaboración propuesta</t>
  </si>
  <si>
    <t>Comisiones técnicas</t>
  </si>
  <si>
    <t># comisiones técnicas funcionando</t>
  </si>
  <si>
    <t>Reuniones ordinarias realizadas /Reuniones ordinarias programadas x 100</t>
  </si>
  <si>
    <t xml:space="preserve">% de cumplimiento en elaboración de documento </t>
  </si>
  <si>
    <t>% de cumplimiento en diseño de metodología</t>
  </si>
  <si>
    <t>% de cumplimiento en realización de la campaña</t>
  </si>
  <si>
    <t>Documento de componente de reducción</t>
  </si>
  <si>
    <t xml:space="preserve">% de cumplimiento en elaboración de informe </t>
  </si>
  <si>
    <t>% de cumplimiento de compromisos</t>
  </si>
  <si>
    <t>% de Actividades de apoyo realizadas en lo relacionado con reducción</t>
  </si>
  <si>
    <t>% de actividades de apoyo realizadas en relación con temas de reducción</t>
  </si>
  <si>
    <t>(# de insumos generados para preparación de la respuesta/# insumos requeridos en reducción) x100</t>
  </si>
  <si>
    <t>(# de SAT implementados/# de SAT esperados) x 100</t>
  </si>
  <si>
    <t>% de cumplimiento en la realización del inventario</t>
  </si>
  <si>
    <t>(# de insumos generados/ # insumos esperados) x 100</t>
  </si>
  <si>
    <t>% de cumplimiento en la divulgación requerida</t>
  </si>
  <si>
    <t>Asesorías</t>
  </si>
  <si>
    <t xml:space="preserve"> Prestar asesoría técnica, acompañamiento y seguimiento en gestión del riesgo aplicada a instrumentos de Ordenamiento Territorial a los municipios priorizados </t>
  </si>
  <si>
    <t>Realizar seguimiento técnico a los compromisis e incorporación de experiencias nacionales exitosas sostenibles de proyectos de cooperación en RRD</t>
  </si>
  <si>
    <t>circular</t>
  </si>
  <si>
    <t>% de cumplimiento en elaboración de la circular</t>
  </si>
  <si>
    <t>Guía</t>
  </si>
  <si>
    <t>% de cumplimiento en elaboración de la guía</t>
  </si>
  <si>
    <t>Propuesta metodológica</t>
  </si>
  <si>
    <t>% de cumplimiento en la elaboración de la propuesta</t>
  </si>
  <si>
    <t>Evaluaciones</t>
  </si>
  <si>
    <t>% de cumplimiento en la realización de evaluaciones</t>
  </si>
  <si>
    <t>Proyectos viables</t>
  </si>
  <si>
    <t>(# proyectos Priorizados/ # Proyectos viabilizados) x 100</t>
  </si>
  <si>
    <t>% de avance en la formulación del procedimiento</t>
  </si>
  <si>
    <t>Procedimientos</t>
  </si>
  <si>
    <t>(# de contratos y convenios firmados/ # de contratos y convenios programados) x 100</t>
  </si>
  <si>
    <t>(# de contratos y convenios supervisados /# total de contratos firmados) x 100</t>
  </si>
  <si>
    <t>% de cumplimiento en la elaboración del insumo</t>
  </si>
  <si>
    <t>Andrés Sanabria</t>
  </si>
  <si>
    <t>Acciones</t>
  </si>
  <si>
    <t>% de acciones realizadas en cumplimiento de los compromisos Conpes</t>
  </si>
  <si>
    <t>% de cumplimiento en la adopción e implementación del Plan</t>
  </si>
  <si>
    <t>% de avance en la elaboración de lineamientos técnicos</t>
  </si>
  <si>
    <t>Identificar los beneficiarios que aún están pendientes por recibir el apoyo económico</t>
  </si>
  <si>
    <t>Proceso de identificación</t>
  </si>
  <si>
    <t># de familias a las que se les gestionó la asistencia financiera</t>
  </si>
  <si>
    <t>% de cumplimiento en el proceso de identificación</t>
  </si>
  <si>
    <t>Javier Cañón</t>
  </si>
  <si>
    <t>Elaborar un documento que sistematice el proceso realizado e incorpore recomendaciones para desarrollar procesos semejantes</t>
  </si>
  <si>
    <t>Documento elaborado</t>
  </si>
  <si>
    <t>Elaborar una circular  sobre competencias  y aplicación de la reglas de concurrencia, precaucion y subsidariedad  para la gestión del riesgo de las entidades miembros del sistema en el Ordenamiento Territorial y la Ordenación Ambiental (reglamentacion art 31/1523)</t>
  </si>
  <si>
    <t xml:space="preserve">Implementados los planes de acción del Comité Nacional para la Reducción del Riesgo y las Comisiones técnicas asesoras </t>
  </si>
  <si>
    <t xml:space="preserve">Identificados los Territorios prioritarios para la intervención en Reducción del Riesgo en las distintas fases del proceso </t>
  </si>
  <si>
    <t>Diseñada la Ruta para la promoción de la implementación del proceso de Reducción de Riesgos de Desastres en el SNGRD (Público, Privado y Comunitario)</t>
  </si>
  <si>
    <t xml:space="preserve">Proporcionados los insumos técnicos requeridos para cumplir los compromisos internacionales en términos de Reducción del Riesgo de Desastres </t>
  </si>
  <si>
    <t>Apoyar técnicamente a la participación de Colombia en la plataforma regional para MAH (Mesas)</t>
  </si>
  <si>
    <t>Asistidas las entidades territoriales para la implementación de la Gestión del Riesgo de Desastres</t>
  </si>
  <si>
    <t>Aplicada la asesoría técnica en Gestión Prospectiva del Riesgo en los territorios priorizados</t>
  </si>
  <si>
    <t xml:space="preserve">Elaborados los documentos de soporte sobre la incorporación de la reducción del riesgo en los instrumentos de planificación </t>
  </si>
  <si>
    <t xml:space="preserve">Implementado el Banco de proyectos de Reducción de Riesgo de Desastres </t>
  </si>
  <si>
    <t>Gestionado el apoyo técnico en reducción del riesgo en la UNGRD</t>
  </si>
  <si>
    <t>Elaborado y socializado el insumo para la intervención de reducción del riesgo a través de obras de bioingeniería</t>
  </si>
  <si>
    <t>Consolidado el insumo para la intervención de asentamientos en riesgo</t>
  </si>
  <si>
    <t>Promocionada la estrategia de Protección Financiera en las principales ciudades del país</t>
  </si>
  <si>
    <t>• Mitigación y reducción de las condiciones de amenaza y vulnerabilidad de los elementos expuestos</t>
  </si>
  <si>
    <t>Alianza</t>
  </si>
  <si>
    <t>Elaborar una guía para la creación de los Fondos de Gestión del Riesgo</t>
  </si>
  <si>
    <t>Brindar apoyo técnico para la creción o fortalecimiento de los fondos de GRD</t>
  </si>
  <si>
    <t>Reuniones</t>
  </si>
  <si>
    <t>Aportes técnicos</t>
  </si>
  <si>
    <t>% de cumplimiento en la entrega de aportes técnicos sobre reducción del riesgo</t>
  </si>
  <si>
    <t>Convenio</t>
  </si>
  <si>
    <t>Documento técnico</t>
  </si>
  <si>
    <t>% de avance en la elaboración de documento técnico</t>
  </si>
  <si>
    <t>Elaborar lineamientos técnicos que contribuyan al proceso de ajuste del Decreto 3888 de 2007</t>
  </si>
  <si>
    <t>Proporcionados los insumos técnicos requeridos para cumplir los compromisos nacionales en la reglamentación normativa relacionada con la Reducción del Riesgo de Desastres</t>
  </si>
  <si>
    <t xml:space="preserve">Diagnosticar el avance sectorial en la incorporación del proceso de reducción del riesgo de desastres. </t>
  </si>
  <si>
    <t>Diseñar la Ruta para la promoción de la implementación del proceso de reducción del riesgo de desastres en cada sector</t>
  </si>
  <si>
    <t>% de avance en diseño de la Ruta</t>
  </si>
  <si>
    <t>Diseño y realización de pilotaje de la ruta con al menos (2) entidades y/o organizaciones priorizadas de cada uno de los tres sectores</t>
  </si>
  <si>
    <t xml:space="preserve">Actividades </t>
  </si>
  <si>
    <t>Validación de la propuesta para la promoción de la implementación de la RRD en los sectores público, privado y comunitario</t>
  </si>
  <si>
    <t xml:space="preserve">Reuniones </t>
  </si>
  <si>
    <t>Número de reuniones de validación realizadas por sector/número de reuniones de validación programas x100</t>
  </si>
  <si>
    <t>Entidades y/o organizaciones</t>
  </si>
  <si>
    <t>% de avance en elaboración del diagnóstico</t>
  </si>
  <si>
    <t>Diseño</t>
  </si>
  <si>
    <t>(Número de actividades de pilotaje realizadproas por sector/Número de actividades de pilotaje proyectadas por sector) x100</t>
  </si>
  <si>
    <t>Reunión</t>
  </si>
  <si>
    <t>Entregada la asistencia económica a 18300 familias afectadas por las temporadas de lluvias (1.500.000)</t>
  </si>
  <si>
    <t>Gestionar la asistencia económica para 18300 familias afectadas por temporadas de lluvias, ante el área financiera</t>
  </si>
  <si>
    <t># de seguimientos realizados</t>
  </si>
  <si>
    <t>Implementada  una estrategia de comunicación para la reducción del riesgo de desastres</t>
  </si>
  <si>
    <t>% de cumplimiento en el diseño de la estrategia</t>
  </si>
  <si>
    <t>Ediciones/emisiones</t>
  </si>
  <si>
    <t># de ediciones o emisiones del medio informativo diseñado (impreso, virtual o audiovisual)</t>
  </si>
  <si>
    <t>Diseñar una estrategia de comunicación para la reducción del riesgo de desastres</t>
  </si>
  <si>
    <t>Diseñar e implementar de 1 medio informativo de la Subdirección de Reducción del riesgo que de cuenta de las acciones y orientaciones para la reducción del riesgo de desastres en los sectores y territorios</t>
  </si>
  <si>
    <t>Diseñar, producir y distribuir kits de comunicación para orientar la reducción del riesgo de desastres frente a eventos y temporadas específicos (temporada de lluvia, temporada de menos lluvia, pólvora, temporada de huracanes, reducción del riesgo de desastres en todo momento)</t>
  </si>
  <si>
    <t>Informe</t>
  </si>
  <si>
    <t>% de avance en la elaboración del informe</t>
  </si>
  <si>
    <t>Por demanda</t>
  </si>
  <si>
    <t xml:space="preserve"># de reuniones de validación </t>
  </si>
  <si>
    <t>(# de reuniones en la que se participa/ # de reuniones en las que se abordan temas de reducción) x 100</t>
  </si>
  <si>
    <t>Aplicativo (soportes en papel y digital)</t>
  </si>
  <si>
    <t>Número de entidades que se vinculan con campañas de RRD</t>
  </si>
  <si>
    <t>(# de unidades de información incorporada/# de unidades de información asignadas a reducción) x100</t>
  </si>
  <si>
    <t>Ejecutar la logistica para los talleres regionales (alojamiento, alimentación, salón y ayudas audiovisuales), a través de un contrato</t>
  </si>
  <si>
    <t xml:space="preserve">Contrato </t>
  </si>
  <si>
    <t>Firma del contrato</t>
  </si>
  <si>
    <t># de reuniones realizadas</t>
  </si>
  <si>
    <t># de ejemplares de kits producidos/ # ejemplares de kits distribuidos</t>
  </si>
  <si>
    <t>Ejemplares de  kits</t>
  </si>
  <si>
    <t>Estrategia</t>
  </si>
  <si>
    <t>Realizado el monitoreo de las inversiones públicas en reducción de riesgos por parte de las diferentes entidades nacionales del nivel central</t>
  </si>
  <si>
    <t xml:space="preserve">Documento técnico </t>
  </si>
  <si>
    <t>ENE</t>
  </si>
  <si>
    <t>FEB</t>
  </si>
  <si>
    <t>MAR</t>
  </si>
  <si>
    <t>ABR</t>
  </si>
  <si>
    <t>MAY</t>
  </si>
  <si>
    <t>JUN</t>
  </si>
  <si>
    <t>AGO</t>
  </si>
  <si>
    <t>SEP</t>
  </si>
  <si>
    <t>OCT</t>
  </si>
  <si>
    <t>NOV</t>
  </si>
  <si>
    <t>DIC</t>
  </si>
  <si>
    <t>JUL</t>
  </si>
  <si>
    <t>LÍNEA DE ACCIÓN</t>
  </si>
  <si>
    <t>ESTRATEGIA</t>
  </si>
  <si>
    <t>ACTIVIDAD</t>
  </si>
  <si>
    <t>CANTIDAD</t>
  </si>
  <si>
    <t>FUENTE DE VERIFICACIÓN</t>
  </si>
  <si>
    <t>FECHA DE INICIO</t>
  </si>
  <si>
    <t>FECHA DE TERMINACIÓN</t>
  </si>
  <si>
    <t>UNIDAD DE MEDIDA</t>
  </si>
  <si>
    <t>SEPT</t>
  </si>
  <si>
    <t xml:space="preserve">Unificación de criterios y acciones establecidas por el área de Talento Humano y la Oficina Asesora de Comuniciones en pro del bienestar del empleado y la cultura organizacional </t>
  </si>
  <si>
    <t>Diseño de lineamientos y decálogos para la comunicación interna de la UNGRD</t>
  </si>
  <si>
    <t>Articulación con el DAPRE para creación de protocolos conjuntos de acción en términos de comunicación e información</t>
  </si>
  <si>
    <t>Encuentro para determinar expectativas de la UNGRD vs. Pautas y necesidades de Gobierno</t>
  </si>
  <si>
    <t>Consolidación y actualización de bases de datos en plataforma digital de actualización en tiempo real</t>
  </si>
  <si>
    <t>Diseño de lineamientos y decálogos de actuación para la comunicación con el SNGRD</t>
  </si>
  <si>
    <t>Capacitación a jefes de prensa de Consejos Municipales y Departamentales en manejo de información y comunicación efectiva</t>
  </si>
  <si>
    <t>Evento de sensibilización y debate</t>
  </si>
  <si>
    <t>Diseño de paquete de información para fidelización del Sector Privado</t>
  </si>
  <si>
    <t>Envío de comunicaciones ó momentos de encuentro para generar un espacio de debate con sector privado frente a su responsabilidad con la gestión del riesgo</t>
  </si>
  <si>
    <t>Instructivos de uso y posterior difusión sobre herramientas/aplicaciones móviles del SNGRD</t>
  </si>
  <si>
    <t>Apoyo a las estrategias de Gobierno en Linea desde lo que compete a la página web y redes</t>
  </si>
  <si>
    <t>Diseño y distribución de encuestas de satisfacción del usuario y socio</t>
  </si>
  <si>
    <t>Diseño de campañas inbound y outbound con generación de estadísticas de uso del SNGRD y UNGRD</t>
  </si>
  <si>
    <t>Fortalecimiento del Centro de Documentación</t>
  </si>
  <si>
    <t>Validación y aplicación de la estrategia de funcionamiento del Centro de Documentación</t>
  </si>
  <si>
    <t>Formulación y planeación de eventos masivos de sensibilización frente a la educación para la Gestión del Riesgo, en diferentes territorios</t>
  </si>
  <si>
    <t>Realización de 6 concentraciones masivas (eventos) para público general, en torno a la temática de gestión del riesgo</t>
  </si>
  <si>
    <t>Formulación de proyecto para la creación del Museo Nacional sobre la Gestión del Riesgo y los Desastres en Colombia</t>
  </si>
  <si>
    <t>Reconocimiento a iniciativas de comunicación exitosas en gestión del riesgo</t>
  </si>
  <si>
    <t>Diseño de convocatoria/concurso para premiar iniciativas y productos periodísticos sobre Gestión del Riesgo</t>
  </si>
  <si>
    <t>Generación de alianzas con la Academia para hacer de la Comunicación para la Gestión del Riesgo un objeto de estudio</t>
  </si>
  <si>
    <t>Implementación de actividad de corte académico para hacer de la Gestión del Riesgo un estudio de caso para estudiantes</t>
  </si>
  <si>
    <t xml:space="preserve">Creación de manuales y decálogos que permitan documentar las políticas de la OAC frente a los componentes audiovisual, web, de creación de textos, comunicación en emergencia y crisis, lineamientos para voceros, entre otros. </t>
  </si>
  <si>
    <t>OFICINA ASESORA DE PLANEACIÓN E INFORMACIÓN</t>
  </si>
  <si>
    <t>PLAN DE ACCIÓN - PROGRAMACIÓN ACTIVIDADES</t>
  </si>
  <si>
    <t>DEPENDENCIA</t>
  </si>
  <si>
    <t>SUBDIRECCIÓN PARA EL CONOCIMIENTO DEL RIESGO</t>
  </si>
  <si>
    <t>EJE 1</t>
  </si>
  <si>
    <t>LINEA DE ACCION</t>
  </si>
  <si>
    <t>FECHA 
INICIO</t>
  </si>
  <si>
    <t>TOTAL</t>
  </si>
  <si>
    <t>Identificación y prirorización de escenarios de riesgos</t>
  </si>
  <si>
    <t>linea base (diagnóstico) para la caracterización de escenarios de riesgo a nivel nacional para eventos priorizados.</t>
  </si>
  <si>
    <t>No de documentos</t>
  </si>
  <si>
    <t>Julio González, Angélica Céspedes, Gladys Puerto, Yadira Torres, Prof. Nuevo</t>
  </si>
  <si>
    <t>Documentos físicos</t>
  </si>
  <si>
    <t>No aplica</t>
  </si>
  <si>
    <t>X</t>
  </si>
  <si>
    <t>Propuesta de lineamientos para la reglamentación de la subcuenta de conocimiento del FNGRD (Art. 51) y Estrcturación de un Banco de Proyectos</t>
  </si>
  <si>
    <t>Todos (coord. Yadira Torres)</t>
  </si>
  <si>
    <t>Banco de Proyectos</t>
  </si>
  <si>
    <t>No. De Bancos</t>
  </si>
  <si>
    <t>Angélica Céspedes</t>
  </si>
  <si>
    <t>Generacion de insumos para la promocion de politicas para la gestión del riesgo</t>
  </si>
  <si>
    <t>Elaboración de estudios de amenaza, vulnerabilidad y riesgo según demanda.</t>
  </si>
  <si>
    <t>No. De convenios o contratos suscritos</t>
  </si>
  <si>
    <t xml:space="preserve">Julio González, Angélica Céspedes, Jaime Casas </t>
  </si>
  <si>
    <t>Seguimiento a estudios en ejecusión</t>
  </si>
  <si>
    <t>Estudios</t>
  </si>
  <si>
    <t>No de estudios culminados</t>
  </si>
  <si>
    <t>Julio González, Angélica Céspedes, Jaime Casas</t>
  </si>
  <si>
    <t>Informe final de cada contrato</t>
  </si>
  <si>
    <t>Identificacion de necesidades estrategicas de Información  en Gestión del Riesgo</t>
  </si>
  <si>
    <t xml:space="preserve">Cursos </t>
  </si>
  <si>
    <t>No. Cursos realizados</t>
  </si>
  <si>
    <t>Alberto Granés, Gladys Puerto</t>
  </si>
  <si>
    <t>Listado de asistentes</t>
  </si>
  <si>
    <t>Prof. Nuevo
Julio González
Pilar Garcia</t>
  </si>
  <si>
    <t>Generación de lineamientos para Evaluación y Análisis del Riesgo</t>
  </si>
  <si>
    <t xml:space="preserve">Lineamientos para incorporar la Gestión del Riesgo en el fotalecimiento de la Gobernabilidad </t>
  </si>
  <si>
    <t>Marcela Guerrero, Gladys Puerto, Yadira Torres, Angélica Céspedes.</t>
  </si>
  <si>
    <t>Mesa sectorial</t>
  </si>
  <si>
    <t>Actas</t>
  </si>
  <si>
    <t>Julio González y Gladys Puerto</t>
  </si>
  <si>
    <t>Actas/ listados de asistencia</t>
  </si>
  <si>
    <t>Promover y fortalecer los instrumentos de  monitoreo del riesgo</t>
  </si>
  <si>
    <t>Divulgación de la cartilla y socializacion de la metodologia para el monitoreo comunirario por movimientos en masa</t>
  </si>
  <si>
    <t>Contrato</t>
  </si>
  <si>
    <t>No. De contratos</t>
  </si>
  <si>
    <t>Alberto Granés y Angélica Céspedes</t>
  </si>
  <si>
    <t>Contrato suscrito</t>
  </si>
  <si>
    <t>Talleres y Eventos</t>
  </si>
  <si>
    <t>No. De talleres o eventos realizados</t>
  </si>
  <si>
    <t>Seguimiento al diseño de una metodología para el monitoreo comunitario y alerta por inundaciones.</t>
  </si>
  <si>
    <t>Guia</t>
  </si>
  <si>
    <t>No. Guías</t>
  </si>
  <si>
    <t>Julio Gozález</t>
  </si>
  <si>
    <t>Julio Gozález y Alberto Granés</t>
  </si>
  <si>
    <t>Promover Instrumentos, herramientas y metodologías para fortalecer las capacidades y competencias en gestión del riesgo</t>
  </si>
  <si>
    <t>Fortalecimiento Educación Formal en Gestión del Riesgo</t>
  </si>
  <si>
    <t>Alberto Granés</t>
  </si>
  <si>
    <t>Fortalecimiento Educación No Formal en Gestión del Riesgo</t>
  </si>
  <si>
    <t>Módulos</t>
  </si>
  <si>
    <t>No de módulos</t>
  </si>
  <si>
    <t>Talleres</t>
  </si>
  <si>
    <t>Por Demanada</t>
  </si>
  <si>
    <t>No de talleres</t>
  </si>
  <si>
    <t>Fortalecimiento Educación Informal en Gestión del Riesgo</t>
  </si>
  <si>
    <t>Promover la articulación entre el SNGRD, SINA, SNCTI</t>
  </si>
  <si>
    <t xml:space="preserve">Lineamientos para la elaboracion de una estrategia de investigacion en gestión del riesgo </t>
  </si>
  <si>
    <t>Todos</t>
  </si>
  <si>
    <t>Estudios de investigación en temas priorizados</t>
  </si>
  <si>
    <t>Convenio o contrato</t>
  </si>
  <si>
    <t>No. Convenios o contratos suscritos</t>
  </si>
  <si>
    <t>EJE 2</t>
  </si>
  <si>
    <t>Reglamentación de la ley 1523 de 2012</t>
  </si>
  <si>
    <t>Apoyar la reglamentación de la Ley 1523 de 2012</t>
  </si>
  <si>
    <t>No. De documentos</t>
  </si>
  <si>
    <t>Marcela Guerrero, Julio González, Gladys Puerto, Yadira Torres</t>
  </si>
  <si>
    <t>No Aplica</t>
  </si>
  <si>
    <t>Plan Nacional de Gestión del Riesgo de Desastres</t>
  </si>
  <si>
    <t>Coordinar la formulación, seguimiento y evaluacion del componente de conocmiento en el Plan Nacional</t>
  </si>
  <si>
    <t>Yadira Torres</t>
  </si>
  <si>
    <t>Comunicaciones y documentos entregados para el PNGRD</t>
  </si>
  <si>
    <t>Plan Nacional de Formación y Capacitación de Gestión del Riesgo</t>
  </si>
  <si>
    <t>Validar, adoptar e implementar el PNFCGRD</t>
  </si>
  <si>
    <t>Comité Nacional para el Conocimento del Riesgo</t>
  </si>
  <si>
    <t>Reuniones del comité</t>
  </si>
  <si>
    <t>No de reuniones realizadas</t>
  </si>
  <si>
    <t>Memorias de reunión</t>
  </si>
  <si>
    <t>Reuniones de la comisión</t>
  </si>
  <si>
    <t>Coordinación de la mesa de competencias laborales en gestión del riesgo - SENA</t>
  </si>
  <si>
    <t>Comisión pernamente de educación en gestión del riesgo</t>
  </si>
  <si>
    <t xml:space="preserve">Articular la incorporación del riesgo en POT </t>
  </si>
  <si>
    <t xml:space="preserve">Marcela Guerrero </t>
  </si>
  <si>
    <t>Instrumentos de Planificación</t>
  </si>
  <si>
    <t>Asesoría técnica a entes territoriales, entidades nacionales e internacionales en gestión del riesgo de desastres y proceso de conocimiento del riesgo</t>
  </si>
  <si>
    <t>Eventos</t>
  </si>
  <si>
    <t>No de eventos</t>
  </si>
  <si>
    <t>Marcela con apoyo de Julio y Angélica</t>
  </si>
  <si>
    <t>Listado de asistencia y/o actas</t>
  </si>
  <si>
    <t>Instrumentos de financiación</t>
  </si>
  <si>
    <t>Apoyo a la formulación de proyectos para el conocimiento del riesgo</t>
  </si>
  <si>
    <t>No de proyectos presentados</t>
  </si>
  <si>
    <t>No de proyectos apoyados</t>
  </si>
  <si>
    <t>Marcela Guerrero, Angélica Céspedes, Julio González y Prof. De planta</t>
  </si>
  <si>
    <t>Proyectos</t>
  </si>
  <si>
    <t>Sistema de Información</t>
  </si>
  <si>
    <t>Apoyo en la construcción del sistema nacional de Información en gestión del riesgo</t>
  </si>
  <si>
    <t>Julio González / Prof. De apoyo</t>
  </si>
  <si>
    <t>Documento físico</t>
  </si>
  <si>
    <t>Estructura organizacional</t>
  </si>
  <si>
    <t>Apoyo técnico en aspectos conceptuales de la Gestión del Riesgo</t>
  </si>
  <si>
    <t>Talleres, visitas, reuniones</t>
  </si>
  <si>
    <t>No. De talleres, visitas o reuniones realizados</t>
  </si>
  <si>
    <t>No. Talleres</t>
  </si>
  <si>
    <t>TOTAL EJE 2</t>
  </si>
  <si>
    <t>SUBDIRECCIÓN DE MANEJO DE DESASTRES</t>
  </si>
  <si>
    <t>EJE</t>
  </si>
  <si>
    <t>A. GOBERNABILIDAD Y DESARROLLO DEL SNGRD</t>
  </si>
  <si>
    <t>POLÍTICAS ESTRATÉGICAS PARA FORTALECER LA GESTIÓN DEL RIESGO DE DESASTRES</t>
  </si>
  <si>
    <t>Formulación e implementación de los instrumentos de planificación</t>
  </si>
  <si>
    <t># de documentos</t>
  </si>
  <si>
    <t>Documento final</t>
  </si>
  <si>
    <t>Informe de Seguimiento</t>
  </si>
  <si>
    <t># de Informes Realizados</t>
  </si>
  <si>
    <t>Informes de Seguimiento</t>
  </si>
  <si>
    <t>TOTAL LÍNEA DE ACCIÓN</t>
  </si>
  <si>
    <t>COORDINACIÓN INSTITUCIONAL DEL SNGRD</t>
  </si>
  <si>
    <t>Articulación de los comités nacionales departamentales y municipales de gestión del riesgo de desastres</t>
  </si>
  <si>
    <t>Convocar y ejercer la Secretaria Técnica del Comité Nacional para el Manejo de Desastres</t>
  </si>
  <si>
    <t xml:space="preserve">Convocar y ejercer Presidencia de la Comisión Técnica Nacional Asesora para el Manejo de Desastres </t>
  </si>
  <si>
    <t>#Informe de Seguimiento</t>
  </si>
  <si>
    <t># de programas  realizados</t>
  </si>
  <si>
    <t>Diana Ospina/Joana Pérez</t>
  </si>
  <si>
    <t># de programas realizados</t>
  </si>
  <si>
    <t xml:space="preserve">Jorge Jiménez </t>
  </si>
  <si>
    <t>Joana Pérez/Diana Ospina</t>
  </si>
  <si>
    <t>Definir los lineamientos para la preparación y ejecución de la rehabilitación y reconstrucción</t>
  </si>
  <si>
    <t>documento</t>
  </si>
  <si>
    <t># de documentos realizados</t>
  </si>
  <si>
    <t>definir lineamiento de enfoque diferencial para el manejo de desastres</t>
  </si>
  <si>
    <t>Joana Pérez</t>
  </si>
  <si>
    <t>Álvaro Garita</t>
  </si>
  <si>
    <t>Fortalecimiento de las capacidades del SNGRD</t>
  </si>
  <si>
    <t>Fortalecimiento Sala de Crisis del SNGRD</t>
  </si>
  <si>
    <t>lista de asistencia e informe</t>
  </si>
  <si>
    <t># instructivos diseñados</t>
  </si>
  <si>
    <t>instructivo final</t>
  </si>
  <si>
    <t>31/6/2014</t>
  </si>
  <si>
    <t>TOTAL EJE</t>
  </si>
  <si>
    <t>D. MANEJO DE DESASTRES</t>
  </si>
  <si>
    <t>Administración Logística</t>
  </si>
  <si>
    <t># de pruebas pilotos realizadas</t>
  </si>
  <si>
    <t># de talleres</t>
  </si>
  <si>
    <t>Listado de asistencia, registro fotográfico, memorias del taller</t>
  </si>
  <si>
    <t># de convenios firmados</t>
  </si>
  <si>
    <t>Joana Pérez/Luis Correa</t>
  </si>
  <si>
    <t>convenios firmados</t>
  </si>
  <si>
    <t>Kit de laboratorio para calidad del agua</t>
  </si>
  <si>
    <t># de kits</t>
  </si>
  <si>
    <t>Joana Pérez/Luis Gabriel Correa</t>
  </si>
  <si>
    <t>Factura de compra</t>
  </si>
  <si>
    <t># de foros realizados</t>
  </si>
  <si>
    <t>Julliete Brack</t>
  </si>
  <si>
    <t>Informe de actividades y lista de asistencia</t>
  </si>
  <si>
    <t>Jorge Jiménez</t>
  </si>
  <si>
    <t>Acta de entrega</t>
  </si>
  <si>
    <t># de unidades móviles adquiridas</t>
  </si>
  <si>
    <t># Equipos adquiridos</t>
  </si>
  <si>
    <t># de pruebas realizadas</t>
  </si>
  <si>
    <t>"Puentes peatonales de la Esperanza y la Prosperidad UNGRD"</t>
  </si>
  <si>
    <t>reserva de materiales para construcción de puentes peatonales, modulares para atender emergencias</t>
  </si>
  <si>
    <t># puentes adquiridos</t>
  </si>
  <si>
    <t>Fundación Puentes de la Esperanza</t>
  </si>
  <si>
    <t>Acta de recepción de materiales</t>
  </si>
  <si>
    <t xml:space="preserve">Registro Único de Damnificados </t>
  </si>
  <si>
    <t>Familias damnificadas, registradas</t>
  </si>
  <si>
    <t># de Familias Damnificadas Registrados</t>
  </si>
  <si>
    <t>Paula Contreras</t>
  </si>
  <si>
    <t>Informes mensual</t>
  </si>
  <si>
    <t>Monitoreo y registro de la afectación y la atención de emergencias</t>
  </si>
  <si>
    <t>#de reportes de seguimiento realizados</t>
  </si>
  <si>
    <t>Jorge Neira</t>
  </si>
  <si>
    <t>Informe Mensual</t>
  </si>
  <si>
    <t>Porcentaje de familias atendidas</t>
  </si>
  <si>
    <t># de solicitud de apoyo / #de solicitudes atendidas</t>
  </si>
  <si>
    <t>Base de datos</t>
  </si>
  <si>
    <t>Asistencia Humanitaria de Emergencia-AHE</t>
  </si>
  <si>
    <t>Familias Beneficiadas con AHE</t>
  </si>
  <si>
    <t># de reportes de afectación y atención de emergencias</t>
  </si>
  <si>
    <t># de reportes de seguimiento elaborados</t>
  </si>
  <si>
    <t>Otto Nietzen</t>
  </si>
  <si>
    <t>Registros SIGAT</t>
  </si>
  <si>
    <t># de familias beneficiadas</t>
  </si>
  <si>
    <t>Marysol Murcia</t>
  </si>
  <si>
    <t>Base de datos subsidios de arriendo</t>
  </si>
  <si>
    <t>Informe mensual</t>
  </si>
  <si>
    <t>por Demanda</t>
  </si>
  <si>
    <t># de personas atendidas</t>
  </si>
  <si>
    <t># Entidades públicas y/o privadas atendidas</t>
  </si>
  <si>
    <t xml:space="preserve"> Rafael Bolaños</t>
  </si>
  <si>
    <t>Visor: Base datos de apoyo a emergencias</t>
  </si>
  <si>
    <t># de atenciones prestadas con equipos de respuesta</t>
  </si>
  <si>
    <t>N° de informes por atención prestada</t>
  </si>
  <si>
    <t>Familias beneficiadas en la línea de Agua y Saneamiento</t>
  </si>
  <si>
    <t>por demanda</t>
  </si>
  <si>
    <t>Sujeto a Demanda</t>
  </si>
  <si>
    <t>#de convocatorias realizadas</t>
  </si>
  <si>
    <t>Correo electrónico o documento oficial</t>
  </si>
  <si>
    <t xml:space="preserve"> Proyectos para recuperación de medios de vida priorizados en el país</t>
  </si>
  <si>
    <t>Proyectos de medios de vida</t>
  </si>
  <si>
    <t># de proyectos de medios de vida atendidos</t>
  </si>
  <si>
    <t>Documento físico y magnético</t>
  </si>
  <si>
    <t>Informes de seguimiento a los proyectos de medios de vida</t>
  </si>
  <si>
    <t>#de informes de seguimiento elaborados</t>
  </si>
  <si>
    <t>Informe físico y magnético</t>
  </si>
  <si>
    <t xml:space="preserve">Recuperación(reconstrucción y rehabilitación) de vías, adecuaciones hidráulicas de drenaje  y demás actividades que requieran los departamentos mediante maquinaria amarilla, </t>
  </si>
  <si>
    <t>Convenios y/o Contratos</t>
  </si>
  <si>
    <t>#de convenios y/o contratos suscritos</t>
  </si>
  <si>
    <t xml:space="preserve">Yacir Ramírez </t>
  </si>
  <si>
    <t>Convenio y/o contratos firmado</t>
  </si>
  <si>
    <t>Puentes peatonales de la Esperanza y la Prosperidad UNGRD</t>
  </si>
  <si>
    <t>Puentes instalados</t>
  </si>
  <si>
    <t># de puentes instalados</t>
  </si>
  <si>
    <t>Carlos Andrés Barrera</t>
  </si>
  <si>
    <t>acta entrega de obra e informes de actividades</t>
  </si>
  <si>
    <t xml:space="preserve"> Fortalecimiento de los CDGRD para la recuperación </t>
  </si>
  <si>
    <t>Kit de maquinaria amarilla</t>
  </si>
  <si>
    <t># de kit de maquinaria amarilla entregados</t>
  </si>
  <si>
    <t>Acta de recibido</t>
  </si>
  <si>
    <t>PROPENDER POR LA TRANSPARENCIA, PARTICIPACIÓN Y SERVICIO AL CIUDADANO</t>
  </si>
  <si>
    <t>Gestión para la elaboración del Plan Anticorrupción</t>
  </si>
  <si>
    <t># reuniones realizadas</t>
  </si>
  <si>
    <t>Acta y listado de asistencia</t>
  </si>
  <si>
    <t>Rendición de Cuentas</t>
  </si>
  <si>
    <t>Gestión para servicio al ciudadano</t>
  </si>
  <si>
    <t>SUBDIRECCIÓN GENERAL  - COOPERACIÓN INTERNACIONAL</t>
  </si>
  <si>
    <t>LINEA DE ACCIÓN</t>
  </si>
  <si>
    <t>COOPERACIÓN Y RELACIONES INTERNACIONALES PARA LA GESTIÓN DEL RIESGO DE DESASTRES</t>
  </si>
  <si>
    <t>Gestión de la cooperación Internacional para la GRD</t>
  </si>
  <si>
    <t>Mantener actualizado el Banco de Socios y Cooperantes de la UNGRD</t>
  </si>
  <si>
    <t>Banco de Cooperantes</t>
  </si>
  <si>
    <t>No de banco de cooperantes elaborados</t>
  </si>
  <si>
    <t>Nathalie Ramírez</t>
  </si>
  <si>
    <t>Formato/Archivo de Banco de Cooperantes</t>
  </si>
  <si>
    <r>
      <t xml:space="preserve">Desarrollar reuniones periódicas con las </t>
    </r>
    <r>
      <rPr>
        <b/>
        <sz val="7"/>
        <rFont val="Arial"/>
        <family val="2"/>
      </rPr>
      <t>entidades del SNGRD</t>
    </r>
    <r>
      <rPr>
        <sz val="7"/>
        <rFont val="Arial"/>
        <family val="2"/>
      </rPr>
      <t xml:space="preserve"> con el fin de articular acciones con socios de la cooperación internacional</t>
    </r>
  </si>
  <si>
    <t>No de reuniones convocadas</t>
  </si>
  <si>
    <t>Registros de Asistencia/ Informes de Reunión</t>
  </si>
  <si>
    <t>Apoyar y acompañar la formulación e implementación de proyectos que respondan a las demandas identificadas por el SNGRD y gestionar la financiación con la cooperación internacional.</t>
  </si>
  <si>
    <t xml:space="preserve">Proyectos </t>
  </si>
  <si>
    <t>No de Proyectos formulados</t>
  </si>
  <si>
    <t>Archivo proyectos formulados</t>
  </si>
  <si>
    <t>Gestionar convenios de cooperación y/o alianzas que faciliten la cooperación con socios estratégicos</t>
  </si>
  <si>
    <t xml:space="preserve">Convenios </t>
  </si>
  <si>
    <t>No de convenios firmados</t>
  </si>
  <si>
    <t>Margarita Arias</t>
  </si>
  <si>
    <t>Documentos Firmados</t>
  </si>
  <si>
    <t>Realizar y apoyar la implementación de un plan de acción, cronograma, y/o términos de referencia para la operativización de los convenios de coooperación</t>
  </si>
  <si>
    <t>Planes de acción, cronogramas y/o términos de referencia</t>
  </si>
  <si>
    <t>No de planes de acción y/o términos de referencia elaborados</t>
  </si>
  <si>
    <t xml:space="preserve">Archivos planes de acción/actas de las reuniones de seguimiento </t>
  </si>
  <si>
    <t>Realizar solicitudes específicas de apoyo por medio de recursos técnicos, físicos, humanos o financieros a los socios estratégicos para fortalecer el SNGRD</t>
  </si>
  <si>
    <t>Solicitudes de apoyo</t>
  </si>
  <si>
    <t>No de solicitudes remitidas</t>
  </si>
  <si>
    <t>Cartas de Solicitud/ Acta de entrega</t>
  </si>
  <si>
    <t>Identificar y consolidar  buenas práctias y experiencias exitosas en GDR para ser sistematizadas.</t>
  </si>
  <si>
    <t>Fichas experiencias exitosas</t>
  </si>
  <si>
    <t>No de experiencias exitosas sistematizadas</t>
  </si>
  <si>
    <t>Fichas sistematizadas</t>
  </si>
  <si>
    <t>Coordinar y participar en reuniones con socios estratégicos de la cooperación para analizar oportunidades de trabajo conjunto</t>
  </si>
  <si>
    <t>No de reuniones de coordinación o participación</t>
  </si>
  <si>
    <t>Gestión con los socios de cooperación para la Capacitación del personal de la UNGRD y del SNGRD para el fortalecimiento de capacidades.</t>
  </si>
  <si>
    <t>Personas capacitadas</t>
  </si>
  <si>
    <t>No de personas capacitadas</t>
  </si>
  <si>
    <t>Comisiones, informes, certificados</t>
  </si>
  <si>
    <t>Actualizar la Política de Donaciones de la Gestión del Riesgo de Desastres en Colombia</t>
  </si>
  <si>
    <t>Guías actualizadas</t>
  </si>
  <si>
    <t>No. De Guías actualizadas</t>
  </si>
  <si>
    <t xml:space="preserve">Informes de Reunión, lista de asistencia, documento de la política.  </t>
  </si>
  <si>
    <t>Apoyar la actualización de la Estrategia de Gestión del Riesgo de Desastres por Riesgos Tecnológicos del SNGRD</t>
  </si>
  <si>
    <t>Estrategias actualizadas</t>
  </si>
  <si>
    <t>No. De Estrategias Actualizadas</t>
  </si>
  <si>
    <t>Luis Ignacio Muñoz</t>
  </si>
  <si>
    <t xml:space="preserve">Informes de Reunión, lista de asistencia, documento de la estrategia. </t>
  </si>
  <si>
    <t>Coordinación de visitas de Intercambio de Experiencias y Buenas Prácticas con otros países</t>
  </si>
  <si>
    <t>No de visitas bilaterales</t>
  </si>
  <si>
    <t>Informes de Misión/Registro fotográfico</t>
  </si>
  <si>
    <t>Respuesta a compromisos de la UNGRD en el Marco de Mecanismos de Cooperación, Convenios, y Memorandums de Entendimiento</t>
  </si>
  <si>
    <t>Apoyar el desarrollo de una reunión de socios común UNGRD- USAID/OFDA/LAC enel Marco del MDE Firmado</t>
  </si>
  <si>
    <t>Reunion de Socios</t>
  </si>
  <si>
    <t xml:space="preserve">No de reuniones </t>
  </si>
  <si>
    <t xml:space="preserve">Informes de reunión,  listas de asistencia, informe fotográfico. </t>
  </si>
  <si>
    <t>Apoyo a la consolidación y elaboración del documento preliminar del Informe de Avances Marco de Acción de Hyogo</t>
  </si>
  <si>
    <t>Informe MAH</t>
  </si>
  <si>
    <t>No de Informes remitidos al final del año</t>
  </si>
  <si>
    <t>Informe remitido en la plataforma online</t>
  </si>
  <si>
    <t>Apoyo en el desarrollo de un Encuentro Nacional de Alianzas Público Privadas para la Gestión del Riesgo de Desastres en el marco del MDE con el Sector Privado</t>
  </si>
  <si>
    <t>Encuentros desarrollados</t>
  </si>
  <si>
    <t>No de Encuentros Desarrollados</t>
  </si>
  <si>
    <t xml:space="preserve">Apoyar el desarrollo de un Simulacro Bi-nacional por Tsunami con Ecuador en el marco del MDE con este país. </t>
  </si>
  <si>
    <t>Simulacro binacional</t>
  </si>
  <si>
    <t>No de Simulacros Binacionales Desarrollados</t>
  </si>
  <si>
    <t>Informes de reunión,  listas de asistencia, informe fotográfico, informes de evaluación</t>
  </si>
  <si>
    <t>Representar a la UNGRD en las Reuniones de la Autoridad Nacional para la Prohibicion de Armas Qumicas.ANPROAQ</t>
  </si>
  <si>
    <t>Reuniones asistidas</t>
  </si>
  <si>
    <t>No. De Reuniones en las que la UNGRD participó</t>
  </si>
  <si>
    <t>Informes de reunion, lista de asistencia e informe de compromisos por parte de la Unidad</t>
  </si>
  <si>
    <t>Representar a la UNGRD en las Reuniones de la Autoridad Nacional para la Prohibicion de Armas Biologicas</t>
  </si>
  <si>
    <t>Participar y representar al Gobierno Nacional en eventos de orden internacional en materia de gestión del riesgo de desastres</t>
  </si>
  <si>
    <t>eventos internacionales</t>
  </si>
  <si>
    <t xml:space="preserve">No de eventos en los que se participa </t>
  </si>
  <si>
    <t>Memorias, informes de misión, certificados.</t>
  </si>
  <si>
    <t>TOTAL LINEA DE ACCIÓN</t>
  </si>
  <si>
    <t>SUBDIRECCIÓN GENERAL - SISTEMAS</t>
  </si>
  <si>
    <t>E. FORTALECIMIENTO Y POSICIONAMIENTO INSTITUCIONAL DE LA UNGRD</t>
  </si>
  <si>
    <t>% DEL LOGRO</t>
  </si>
  <si>
    <t>AVANCES</t>
  </si>
  <si>
    <t>DIFICULTADES O RETRASOS</t>
  </si>
  <si>
    <t>OPTIMIZACIÓN LOS SERVICIOS TECNOLÓGICOS, INFRAESTRUCTURA FÍSICA E INFORMACIÓN DE LA UNGRD</t>
  </si>
  <si>
    <t>Gestión de tecnologías de la información - UNGRD</t>
  </si>
  <si>
    <t>Solucionar los conflictos que se presentan con el software de los PC a nivel de office,navegadores, internet, correo e instalación y/o reinstalación de  aplicaciones, soporte a sistemas operativos. A nivel hardware instalación y cambio de hardware</t>
  </si>
  <si>
    <t>Consultas</t>
  </si>
  <si>
    <t>No de consultas atendidas</t>
  </si>
  <si>
    <t>Luis Javier Barrera</t>
  </si>
  <si>
    <t>Software GLPI</t>
  </si>
  <si>
    <t>Desarrollar e Implementar proyectos en cuanto a infraestructura tecnologica</t>
  </si>
  <si>
    <t>Proyectos Infraestructura Tecnológica</t>
  </si>
  <si>
    <t>No de Proyectos Infraestructura Tecnológica desarrollados</t>
  </si>
  <si>
    <t>Documento Fisico firmado</t>
  </si>
  <si>
    <t xml:space="preserve"> </t>
  </si>
  <si>
    <t>1. Instalación e implementación canales internet para la ungrd y sala de crisis</t>
  </si>
  <si>
    <t>2. Alquiler de un espacio fisico en un centro de datos denominado COLOCATION para ubicar fisicamente servidores</t>
  </si>
  <si>
    <t>3. Alquiler de Equipos de Computo para apoyar la gestión de las labores diarias efectuadas por funcionarios y contratistas de la UNGRD a precios unitarios fijos de acuerdo a cantidades y especificaciones requeridas por la entidad</t>
  </si>
  <si>
    <t>4. Alquiler de las cuentas de correo electrónico a través de la plataforma Google Apps</t>
  </si>
  <si>
    <t>5. Adquisición del servicio de Cloud Backup y Replicación en Línea y/o Adquisición de una solución de almacenamiento en Red para proteger todos los datos de la UNGRD.</t>
  </si>
  <si>
    <t xml:space="preserve">6. Contratar  una persona natural o jurídica, nacional o extranjera, con experiencia en temas normativos y técnicos asociados a la adopción de la convivencia del protocolo IPv6 con IPV4 y transición final al protocolo IPV6. </t>
  </si>
  <si>
    <t xml:space="preserve">7. Adquisición de una herramienta que permita prevenir, reportar y controlar los archivos que se almacenan en los equipos, fortalecer los procesos de auditoria, Garantizar la protección de los Derechos de Autor y Licenciamiento </t>
  </si>
  <si>
    <t>8. Adquisición de licencias de antivirus por tres (3) años para los servidores de la UNGRD (12) y equipos propios  ( 50)</t>
  </si>
  <si>
    <t>Supervisar los diferentes contratos que se realicen y que tengan que ver con esta temática.</t>
  </si>
  <si>
    <t>Supervision Contratos</t>
  </si>
  <si>
    <t>No de contratos supervisados</t>
  </si>
  <si>
    <t>Administrar las herramientas de seguridad a traves del visor de sucesos y aplicar los parches necesarios para tener actualizados servidor de dominio y archivos</t>
  </si>
  <si>
    <t>Actualizaciones</t>
  </si>
  <si>
    <t>No de actualizaciones al servidor de dominio</t>
  </si>
  <si>
    <t>Log de visor de eventos y log de actualizaciones</t>
  </si>
  <si>
    <t xml:space="preserve">Realizar las copias de seguridad incremental de la información </t>
  </si>
  <si>
    <t>Copias de Seguridad Incrementales</t>
  </si>
  <si>
    <t>No de Copias de Seguridad Incrementales realizadas</t>
  </si>
  <si>
    <t>Log copias de seguridad</t>
  </si>
  <si>
    <t>Realizar copias de seguridad mensual</t>
  </si>
  <si>
    <t>Copias Mensuales</t>
  </si>
  <si>
    <t>No de Copias de Seguridad mensuales realizadas</t>
  </si>
  <si>
    <t>Monitorear el funcionamiento de la red LAN. Switch, servidores, patch panel, cableado utilizando analizadores de protocolos para solucionar posibles problemas en las comunicaciones.</t>
  </si>
  <si>
    <t>log de actividades</t>
  </si>
  <si>
    <t>Verificar conexiones fisicas y lógicas de equipos, en caso de presentrse inconvenientes de conexión. (punto de red, trajetas, actividad de switchs,, conexiones en el rack de voz y datos)</t>
  </si>
  <si>
    <t>Planillas de seguimiento</t>
  </si>
  <si>
    <t>Verificar uso de los canales de internet, a través de software suministrado por el proveedor o externos.</t>
  </si>
  <si>
    <t>Reportes</t>
  </si>
  <si>
    <t>Administrar la plataforma de Correo Eletrónico</t>
  </si>
  <si>
    <t>Por Demanda</t>
  </si>
  <si>
    <t>Elaborar el mapa de riesgos de corrupción del área según formato establecido para tal fin por la OAPI</t>
  </si>
  <si>
    <t xml:space="preserve">Mapa de riesgos de corrupción </t>
  </si>
  <si>
    <t>No de mapas de riesgos elaborados</t>
  </si>
  <si>
    <t>mapa de riesgo</t>
  </si>
  <si>
    <t>Informes de gestión</t>
  </si>
  <si>
    <t>No de informes de gestión elaborados</t>
  </si>
  <si>
    <t>encuestas aplicada</t>
  </si>
  <si>
    <t xml:space="preserve">Efectuar seguimiento a solicitudes </t>
  </si>
  <si>
    <t>Reporte de seguimiento a solicitudes</t>
  </si>
  <si>
    <t>No de reportes de seguimiento a solicitudes</t>
  </si>
  <si>
    <t>base de datos</t>
  </si>
  <si>
    <t>Formulación e implementación de los instrumentos de planificación del SNGRD</t>
  </si>
  <si>
    <t xml:space="preserve">E. FORTALECIMIENTO Y POSICIONAMIENTO INSTITUCIONAL </t>
  </si>
  <si>
    <t>POLITICAS ESTRATÉGICAS PARA FORTALECER LA GESTIÓN DEL RIESGO DE DESASTRES</t>
  </si>
  <si>
    <t>Formulación, articulación y seguimiento de la política pública de gestión del riesgo de desastres</t>
  </si>
  <si>
    <t>Establecer los instrumentos para la formulación, seguimiento y evaluación de la planeación estratégica y operativa de la UNGRD</t>
  </si>
  <si>
    <t>Instrumentos</t>
  </si>
  <si>
    <t>No de instrumentos elaborados</t>
  </si>
  <si>
    <t>Documento físico y magnetico</t>
  </si>
  <si>
    <t xml:space="preserve">Asesorar la implementación el modelo integrado de Planeación y Gestión </t>
  </si>
  <si>
    <t>Reportes de seguimiento al Plan Estratégico de la UNGRD</t>
  </si>
  <si>
    <t>No de reportes elaborados</t>
  </si>
  <si>
    <t>Definir el plan estratégico de la UNGRD</t>
  </si>
  <si>
    <t>Plan estratégico</t>
  </si>
  <si>
    <t>Plan elaborado</t>
  </si>
  <si>
    <t>Gustavo Beltrán</t>
  </si>
  <si>
    <t>Documento de seguimiento al plan estratégico</t>
  </si>
  <si>
    <t>No de documentos de seguimiento</t>
  </si>
  <si>
    <t>Definir el plan  de acción de la UNGRD</t>
  </si>
  <si>
    <t>Plan de acción</t>
  </si>
  <si>
    <t>Documento de seguimiento al plan acción</t>
  </si>
  <si>
    <t>Desarrollar el sistema de control y seguimiento a la gestión de la UNGRD</t>
  </si>
  <si>
    <t>Elaboración del Tablero de control</t>
  </si>
  <si>
    <t>No de tableros de control</t>
  </si>
  <si>
    <t>Carmen Lorena Chávez</t>
  </si>
  <si>
    <t>Seguimiento al Tablero de control</t>
  </si>
  <si>
    <t xml:space="preserve">No de documentos de seguimiento </t>
  </si>
  <si>
    <t>Seguimiento a las metas del Plan Nacional de Desarrollo a cargo de la UNGRD - SPI</t>
  </si>
  <si>
    <t>Reporte de seguimiento</t>
  </si>
  <si>
    <t>No de documentos de seguimiento elaborados</t>
  </si>
  <si>
    <t>Magnolia Vargas</t>
  </si>
  <si>
    <t>Dar respuesta  a los requerimientos de la Contraloría General de la República</t>
  </si>
  <si>
    <t>Respuestas</t>
  </si>
  <si>
    <t>No de respuestas</t>
  </si>
  <si>
    <t xml:space="preserve">Eliana Grandas  </t>
  </si>
  <si>
    <t>Elaborar el diagnostico de necesidades de política pública en gestión del riesgo de desastres</t>
  </si>
  <si>
    <t>diagnostico</t>
  </si>
  <si>
    <t>No de diagnósticos de política elaborados</t>
  </si>
  <si>
    <t>Jessica Giraldo</t>
  </si>
  <si>
    <t>Documento magnético</t>
  </si>
  <si>
    <t>Desarrollar una priorización de políticas en gestión del riesgo a desarrollar por la UNGRD</t>
  </si>
  <si>
    <t>documento de priorización</t>
  </si>
  <si>
    <t>No de documentos elaborados</t>
  </si>
  <si>
    <t>Seguimiento a la elaboración e implementación de políticas públicas</t>
  </si>
  <si>
    <t>reportes de seguimiento</t>
  </si>
  <si>
    <t>No de reportes de seguimiento a políticas elaborados</t>
  </si>
  <si>
    <t>Acompañamiento en el proceso de reglamentación de la Ley 1523 de 2012</t>
  </si>
  <si>
    <t>Contratación de una Consultoría para asesorar y apoyar a la UNGRD como coordinador del proyecto Apoyo al Fortalecimiento de Políticas e instrumentos financieros</t>
  </si>
  <si>
    <t>Documento contrato y términos de referencia</t>
  </si>
  <si>
    <t xml:space="preserve">No de contratos </t>
  </si>
  <si>
    <t>Gerardo Jaramillo</t>
  </si>
  <si>
    <t>Contrato y términos de referencia</t>
  </si>
  <si>
    <t>Crédito BIRF 7293-CO Banco Mundial</t>
  </si>
  <si>
    <t xml:space="preserve">Realizar los insumos para adelantar el proceso de consulta con diferentes entidades públicas y privadas y actores del SNGRD  y enfatizar el tema de la Gestión del Riesgo de Desastres, que permita precisar el tipo y los alcances del PNGRD en su etapa de formulación.  </t>
  </si>
  <si>
    <t>No. De Talleres</t>
  </si>
  <si>
    <t xml:space="preserve">No de Talleres </t>
  </si>
  <si>
    <t>Martha Cecilia Ochoa</t>
  </si>
  <si>
    <t>listado de asistentes y registro fotográfico - Documento memoria del taller</t>
  </si>
  <si>
    <t xml:space="preserve">Coordinar la Consultoría para fortalecer política y financieramente el - SNGRD - Formulación del Componente general del PNGRD 2013 y llevar a cabo los trámites presupuestales, contractuales y administrativos que le sean asignados, requeridos para la ejecución del proyecto A-FPOIF-SNPAD, en el marco del programa APL-1, en coordinación con los funcionarios responsables de la UNDGR.  </t>
  </si>
  <si>
    <t xml:space="preserve">Documento Informe </t>
  </si>
  <si>
    <t>Documento Físico y en medio magnético</t>
  </si>
  <si>
    <t>Reportes de Seguimiento</t>
  </si>
  <si>
    <t>Actas de Seguimiento</t>
  </si>
  <si>
    <t>No de Actas entregadas</t>
  </si>
  <si>
    <t>Elaborar y consolidar informes requeridos para la Contraloría General de la República</t>
  </si>
  <si>
    <t>Informe Planes de Mejoramiento</t>
  </si>
  <si>
    <t xml:space="preserve">Informes </t>
  </si>
  <si>
    <t>Hacer seguimiento a la aprobación del proceso para la formulación del PNGRD</t>
  </si>
  <si>
    <t>Elaborar un diagnostico sectorial de acciones adelantas en materia de gestión del riesgo de desastres</t>
  </si>
  <si>
    <t>No de diagnostico elaborados</t>
  </si>
  <si>
    <t>Asistir en calidad de participante al comité técnico asesor del comité nacional para el conocimiento del riesgo de desastres</t>
  </si>
  <si>
    <t>Documento propuesta comisión asesora de TIC's</t>
  </si>
  <si>
    <t>Javier Soto y Paula Contreras</t>
  </si>
  <si>
    <t>COORDINACION INSTITUCIONAL DEL SNGRD</t>
  </si>
  <si>
    <t>Elaborar propuesta para la creación  de mecanismos de gobierno en TICs en el SNGRD</t>
  </si>
  <si>
    <t>Documento propuesta mecanismos de gobierno</t>
  </si>
  <si>
    <t>link web en funcionamiento</t>
  </si>
  <si>
    <t>FORTALECIMIENTO DE LOS COMPONENTES DEL SISTEMA</t>
  </si>
  <si>
    <t>Optimizar los procesos de gestión de la información del SNGRD</t>
  </si>
  <si>
    <t>Contratar una consultoría para la administración operativa del SIGPAD</t>
  </si>
  <si>
    <t>No de contratos firmados</t>
  </si>
  <si>
    <t>Javier Soto</t>
  </si>
  <si>
    <t>Desarrollar aplicaciones para la gestión de la información reportada por las entidades de gestión del riesgo de desastres</t>
  </si>
  <si>
    <t>Aplicaciones</t>
  </si>
  <si>
    <t>No de aplicaciones desarrolladas</t>
  </si>
  <si>
    <t>Implementar herramienta de recopilación para el registro de damnificados</t>
  </si>
  <si>
    <t>Herramienta de registro de damnificados</t>
  </si>
  <si>
    <t>No de herramienta de registro de damnificados implementadas</t>
  </si>
  <si>
    <t>herramienta informática en funcionamiento</t>
  </si>
  <si>
    <t>Diseñar tablero de control para el análisis de datos  de  la información histórica de emergencias</t>
  </si>
  <si>
    <t>Tablero de Control</t>
  </si>
  <si>
    <t>No de tablero de control para análisis de información diseñado</t>
  </si>
  <si>
    <t>Tablero de control</t>
  </si>
  <si>
    <t>Efectuar informes de seguimiento a la ejecución financiera de los recursos del FNGRD</t>
  </si>
  <si>
    <t>informes de seguimiento</t>
  </si>
  <si>
    <t>No informes de seguimiento elaborados</t>
  </si>
  <si>
    <t xml:space="preserve">Eliana Grandas </t>
  </si>
  <si>
    <t>documento físico</t>
  </si>
  <si>
    <t>Realizar presentaciones de las cuentas del FNGRD</t>
  </si>
  <si>
    <t>presentaciones</t>
  </si>
  <si>
    <t>Eliana Grandas y Carmen Chávez</t>
  </si>
  <si>
    <t>Informes de seguimiento</t>
  </si>
  <si>
    <t>No de informes de seguimiento</t>
  </si>
  <si>
    <t>Gestión de calidad en la UNGRD</t>
  </si>
  <si>
    <t>Yanizza Lozano</t>
  </si>
  <si>
    <t xml:space="preserve">Marcela Zamudio </t>
  </si>
  <si>
    <t>SOPORTE A LA GESTIÓN INSTITUCIONAL</t>
  </si>
  <si>
    <t>OPTIMIZACIÓN DE LOS SERVICIOS TECNOLÓGICOS, INFRAESTRUCTURA FÍSICA E INFORMACIÓN DE LA UNGRD</t>
  </si>
  <si>
    <t>Modernización Institucional</t>
  </si>
  <si>
    <t xml:space="preserve">Implementar un proceso administrativo en línea </t>
  </si>
  <si>
    <t xml:space="preserve">proceso administrativo en línea </t>
  </si>
  <si>
    <t>No de procesos administrativos implementados</t>
  </si>
  <si>
    <t>Eliana Grandas</t>
  </si>
  <si>
    <t>Gestión de Tecnologías de la Información -UNGRD</t>
  </si>
  <si>
    <t>Herramienta manejo de correspondencia</t>
  </si>
  <si>
    <t>Fase 1 estrategia de gobierno en línea</t>
  </si>
  <si>
    <t>% de implementación de la fase 1 gobierno en línea</t>
  </si>
  <si>
    <t>Matriz de evaluación fase 1 UNGRD</t>
  </si>
  <si>
    <t>Realizar inventario de iniciativas de TI en la UNGRD</t>
  </si>
  <si>
    <t>Inventario de iniciativas de TI</t>
  </si>
  <si>
    <t>No de inventarios de iniciativas de TI</t>
  </si>
  <si>
    <t>Inventario de Iniciativas</t>
  </si>
  <si>
    <t>Supervisar la contratación de una Consultoría para fortalecer política y financieramente el Sistema Nacional para la Prevención y Atención de Desastres - Plan Nacional para la Gestión del Riesgo de Desastres (PNGRD) - 2013</t>
  </si>
  <si>
    <t>Informes de supervisión</t>
  </si>
  <si>
    <t>No.  De informes aprobados</t>
  </si>
  <si>
    <t>Asesorar y apoyar a las dependencias de la UNGRD en la formulación, registro y actualización de proyectos de inversión</t>
  </si>
  <si>
    <t>Proyectos de inversión</t>
  </si>
  <si>
    <t>No de proyectos asesorados</t>
  </si>
  <si>
    <t>Seguimiento a los proyectos de la UNGRD</t>
  </si>
  <si>
    <t>Documentos de seguimiento</t>
  </si>
  <si>
    <t>No de documentos de seguimientos elaborados</t>
  </si>
  <si>
    <t>Programación y Ejecución presupuestal</t>
  </si>
  <si>
    <t>Elaborar el anteproyecto de presupuesto de la UNGRD</t>
  </si>
  <si>
    <t>Anteproyecto de presupuesto</t>
  </si>
  <si>
    <t>No de anteproyecto de presupuesto</t>
  </si>
  <si>
    <t xml:space="preserve">Elaborar  la programación presupuestal anual  de la UNGRD </t>
  </si>
  <si>
    <t>Cronograma de ejecución</t>
  </si>
  <si>
    <t>No de cronogramas elaborados</t>
  </si>
  <si>
    <t>Seguimiento a la ejecución presupuestal de la UNGRD</t>
  </si>
  <si>
    <t>Informes de seguimiento presupuestal</t>
  </si>
  <si>
    <t>Tramitar la viabilidad de las modificaciones presupuestales ante las instancias competentes</t>
  </si>
  <si>
    <t>Tramites</t>
  </si>
  <si>
    <t>No de tramites elaborados</t>
  </si>
  <si>
    <t>Seguimiento a los recursos de la subcuenta principal de FNGRD</t>
  </si>
  <si>
    <t>Reportes de seguimiento</t>
  </si>
  <si>
    <t>Presentar reportes de ejecución de los recursos del FNGRD a la Contraloría General de la República</t>
  </si>
  <si>
    <t>No de reportes de ejecución elaborados</t>
  </si>
  <si>
    <t>Eliana Grandas, Gustavo Beltrán</t>
  </si>
  <si>
    <t xml:space="preserve">Presentar reportes de ejecución presupuestal a MHCP </t>
  </si>
  <si>
    <t>Presentar informes de los planes de mejoramiento de las vigencias 2009 a 2011 a la CGR</t>
  </si>
  <si>
    <t>Reporte de informe</t>
  </si>
  <si>
    <t>Brindar soporte tecnológico para el foro de rendición de cuentas vía WEB</t>
  </si>
  <si>
    <t>Requerimientos de soporte técnico</t>
  </si>
  <si>
    <t>No de requerimientos de soporte técnico atendidos</t>
  </si>
  <si>
    <t>solicitudes de soporte técnico, respuesta a solicitudes</t>
  </si>
  <si>
    <t>Realizar foros WEB para rendición de cuentas</t>
  </si>
  <si>
    <t>Un foro WEB</t>
  </si>
  <si>
    <t>No de foros implementados</t>
  </si>
  <si>
    <t>Elaborar informes de gestión de la OAPI</t>
  </si>
  <si>
    <t>Medir la satisfacción de grupos de interés a través de encuestas de calidad del servicio prestado</t>
  </si>
  <si>
    <t>Encuestas de calidad del servicio</t>
  </si>
  <si>
    <t>No encuestas aplicadas</t>
  </si>
  <si>
    <t>Apoyar y realizaracompañamiento al sistema integrado de planeacion y gestion conforme a los requicitos exigidos por la entidad</t>
  </si>
  <si>
    <t>atender efectivamente las solicitudes de la jefatura de oapi</t>
  </si>
  <si>
    <t>no de atenciones realizados</t>
  </si>
  <si>
    <t>gestion de calidad</t>
  </si>
  <si>
    <t>01/02/0214</t>
  </si>
  <si>
    <t>apoyar la implamnetacion de la estrategia de proteccion fionanciewra de la nacion frente a los desastres y propuestas y seguimiento al protocolo que se debe llevar a cabo para la ctivacion del cretdito con bm</t>
  </si>
  <si>
    <t>Documentoguia</t>
  </si>
  <si>
    <t>Documento guia</t>
  </si>
  <si>
    <t>Apoyar a la ejecucion del preceso de formulacion del componente programatico PNGRD</t>
  </si>
  <si>
    <t xml:space="preserve"> jessica giraldo</t>
  </si>
  <si>
    <t>SUBDIRECCIÓN GENERAL  - ADMINISTRATIVA</t>
  </si>
  <si>
    <t>FORTALECIMIENTO DE LA GESTIÓN FINANCIERA DE LA UNGRD</t>
  </si>
  <si>
    <t>Plan anual de adquisiciones</t>
  </si>
  <si>
    <t>Elaborar el Plan Anual de Adquisiciones de la UNGRD</t>
  </si>
  <si>
    <t xml:space="preserve">Plan Anual de Adquisiciones </t>
  </si>
  <si>
    <t>No de planes de adquisiciones elaborado</t>
  </si>
  <si>
    <t>Ángela Gómez</t>
  </si>
  <si>
    <t>Publicar  el  Plan Anual de Adquisiciones de la UNGRD</t>
  </si>
  <si>
    <t>No de planes de adquisiciones publicados</t>
  </si>
  <si>
    <t>Efectuar la contratación de bienes y servicios de la la UNGRD</t>
  </si>
  <si>
    <t>contratación de bienes y servicios</t>
  </si>
  <si>
    <t>No de contratos de bienes y servicios firmados</t>
  </si>
  <si>
    <t>Realizar el seguimiento al proceso de contratación de bienes y servicios de la  UNGRD</t>
  </si>
  <si>
    <t xml:space="preserve">Reportes de seguimiento </t>
  </si>
  <si>
    <t xml:space="preserve">No de reportes de seguimiento elaborados </t>
  </si>
  <si>
    <t xml:space="preserve">Elaborar las entradas y salidas de bienes adquiridos por UNGRD para ingresarlos al inventario </t>
  </si>
  <si>
    <t>E.A y S.A.</t>
  </si>
  <si>
    <t>Entradas y salidas de almacen elaboradas</t>
  </si>
  <si>
    <t>Elaborar semestralmente la identificacion de los biens obsoletos y realizar las acciones pertinentes de acuerdo al  procedimiento manejo y control administrativo</t>
  </si>
  <si>
    <t>Actas de baja</t>
  </si>
  <si>
    <t>actas elaboradas</t>
  </si>
  <si>
    <t>Levantamiento del inventario de los bienes a cargo de cada funcionario de la nueva sede</t>
  </si>
  <si>
    <t>Inventario por dependencias - áreas</t>
  </si>
  <si>
    <t>No de Inventario por dependencias - áreas elaborados</t>
  </si>
  <si>
    <t>Entrega de puestos de trabajo -registro de bienes por funcionario</t>
  </si>
  <si>
    <t>No de inventarios entregados por funcionario</t>
  </si>
  <si>
    <t xml:space="preserve">Documento físico </t>
  </si>
  <si>
    <t>Mantener control de las entradas y salidas de elementos de la bodega, actualizando el kardex y elaborando reporte mensual para contabilidad</t>
  </si>
  <si>
    <t>REPORTE MENSUAL</t>
  </si>
  <si>
    <t>No de reportes entregados</t>
  </si>
  <si>
    <t>Conciliacion bimensual con Fiduprevisora de los bienes adquiridos por el FNGRD, identificando su valor, ubicación y responsable.</t>
  </si>
  <si>
    <t>Informe bimensual</t>
  </si>
  <si>
    <t>Patricia Gallo</t>
  </si>
  <si>
    <t xml:space="preserve">Registro de entrega de elementos de consumo </t>
  </si>
  <si>
    <t>Planilla</t>
  </si>
  <si>
    <t>Planilla de entrega por áreas</t>
  </si>
  <si>
    <t>Informe seguimiento al cumplimiento de la política y los lineamientos cero papel</t>
  </si>
  <si>
    <t>Informe Trimestral</t>
  </si>
  <si>
    <t>No informes entregados</t>
  </si>
  <si>
    <t>Jornadas socialización de la politica y lineamientos cero papel</t>
  </si>
  <si>
    <t>No de jornadas de socialización realizadas</t>
  </si>
  <si>
    <t>No de socializaciones realizadas</t>
  </si>
  <si>
    <t>Racionalización de tramites</t>
  </si>
  <si>
    <t>Identificar los Trámites y Procedimientos Administrativos objeto de racionalización y simplificación.</t>
  </si>
  <si>
    <t xml:space="preserve">Diagnóstico de trámites y procedimientos administrativos a  racionalizar y simplificar </t>
  </si>
  <si>
    <t>No de encuestas aplicadas</t>
  </si>
  <si>
    <t>Seleccionar los Tramites, Procesos y Procedimientos críticos a intervenir</t>
  </si>
  <si>
    <t>No de estudios elaborados</t>
  </si>
  <si>
    <t>Ajustar  los trámites y procedimientos críticos seleccionados acorde a los lineamientos normativos y los requerimientos del SUIT</t>
  </si>
  <si>
    <t xml:space="preserve">informe de  trámites y procedimientos administrativos a  racionalizar y simplificar </t>
  </si>
  <si>
    <t xml:space="preserve">No Trámites, procesos y procedimientos seleccionados </t>
  </si>
  <si>
    <t>Documento con Trámites, Procesos y Procedimientos seleccionados</t>
  </si>
  <si>
    <t>Publicación de los tramites  servicios de la entidad en el SUIT 3.0</t>
  </si>
  <si>
    <t>Tramites y procedimientos administrativos publicados en el SUIT.</t>
  </si>
  <si>
    <t>No Trámites, procesos y procedimientos intervenidos</t>
  </si>
  <si>
    <t>Trámites / Procesos / Procedimientos intervenidos</t>
  </si>
  <si>
    <t>Formulación, implementación y seguimiento al programa de Gestión documental de acuerdo con los lineamientos del modelo integrado de planeación y Gestión y los lineamientos del AGN.</t>
  </si>
  <si>
    <t>Documento Programa de Gestión Documental - PGD</t>
  </si>
  <si>
    <t>Programa de Gestion Documental</t>
  </si>
  <si>
    <t>Construir la política de Gestión documental y administrar el archivo Central</t>
  </si>
  <si>
    <t>Política de gestión documental de la Entidad</t>
  </si>
  <si>
    <t>Politica de gestion Docuemntal</t>
  </si>
  <si>
    <t>Asesorar y capacitar a los servidores públicos de la Entidad en la organización y transferencia documental</t>
  </si>
  <si>
    <t>Servidores públicos capacitados en organización y transferencia documental/Número de servidores públicos capacitados</t>
  </si>
  <si>
    <t>Transferencias documentales de las áreas de la entidad</t>
  </si>
  <si>
    <t>transferencias documentales realizadas/Número de transferencias documentales recibidas</t>
  </si>
  <si>
    <t>Elaborar las tablas de retención documental de la UNGRD</t>
  </si>
  <si>
    <t>Tablas de Retención Documental</t>
  </si>
  <si>
    <t>No de tablas de retención documental elaboradas</t>
  </si>
  <si>
    <t>COMUNICACIÓN Y POSICIONAMIENTO DE LA UNGRD</t>
  </si>
  <si>
    <t xml:space="preserve">Diseño de  protocolos y manual de atención al ciudadano, </t>
  </si>
  <si>
    <t>Manual de Atención al ciudadano</t>
  </si>
  <si>
    <t xml:space="preserve">No de manuales elaborados </t>
  </si>
  <si>
    <t>Jornadas socialización de los protocolos y el manual de Atención al ciudadano para su posterior implementación.</t>
  </si>
  <si>
    <t xml:space="preserve">Jornadas de socialización </t>
  </si>
  <si>
    <t>No de jornadas realizadas</t>
  </si>
  <si>
    <t>OFICINA ASESORA JURÍDICA</t>
  </si>
  <si>
    <t>Gestión Jurídica Eficiente</t>
  </si>
  <si>
    <t>Atender las consultas efectuadas ante la Oficina Asesora Jurídica en un término máximo de 15 días</t>
  </si>
  <si>
    <t xml:space="preserve">No de consultas atendidas por la OAJ en un término máximo de 15 días/ No de consultas recibidas por la OAJ </t>
  </si>
  <si>
    <t>Segundo Arguello</t>
  </si>
  <si>
    <t>Oficios de respuesta y base de datos de registro</t>
  </si>
  <si>
    <t>No de consultas atendidas por la OAJ</t>
  </si>
  <si>
    <t>Atender oportunamente las acciones judiciales (promovidos por la UNGRD o en contra de ella)</t>
  </si>
  <si>
    <t xml:space="preserve">Acciones Judiciales </t>
  </si>
  <si>
    <t xml:space="preserve">No de acciones judiciales atendidas por la OAJ en un término máximo de 15 días /  No de acciones judiciales recibidas por la OAJ </t>
  </si>
  <si>
    <t>Oficios de respuesta y planillas de seguimiento</t>
  </si>
  <si>
    <t>No de acciones judiciales atendidas por la OAJ</t>
  </si>
  <si>
    <t>Atender oportunamente dentro de los plazos legales, los derechos de petición interpuestos ante la UNGRD</t>
  </si>
  <si>
    <t>Derechos de Petición</t>
  </si>
  <si>
    <t xml:space="preserve">No de peticiones atendidas por la OAJ dentro de los términos legales /  No de peticiones radicadas </t>
  </si>
  <si>
    <t>No de peticiones atendidas por la OAJ</t>
  </si>
  <si>
    <t xml:space="preserve">Preparar y revisar proyectos de acto administrativo y de Ley </t>
  </si>
  <si>
    <t xml:space="preserve">Proyectos de acto administrativo y de Ley </t>
  </si>
  <si>
    <t xml:space="preserve">No de proyectos de acto administrativo y de Ley </t>
  </si>
  <si>
    <t>Oficios de respuesta</t>
  </si>
  <si>
    <t>Participar en los comités, grupos de trabajo y en general reuniones, donde se discutan los programas de competencia a cargo de la UNGRD</t>
  </si>
  <si>
    <t xml:space="preserve">Por demanda </t>
  </si>
  <si>
    <t>No de reuniones en los cuales participa la OAJ</t>
  </si>
  <si>
    <t>Actas, memorias, correos electrónicos, revisión de documentos de trabajo, memorandos de observaciones</t>
  </si>
  <si>
    <t>Participar en la elaboración de documentos de contenido jurídico, proyectos de reglamento, manuales y en general, trabajos especificados que sean asignados por la Dirección General</t>
  </si>
  <si>
    <t>Documentos de contenido jurídico</t>
  </si>
  <si>
    <t>No de documentos de contenido jurídico en los que participa la OAJ</t>
  </si>
  <si>
    <t xml:space="preserve">Documentos </t>
  </si>
  <si>
    <t>Expedir el manual de contratación del FNGRD</t>
  </si>
  <si>
    <t>Manual de contratación del FNGRD</t>
  </si>
  <si>
    <t>No de manuales de contratación expedidos</t>
  </si>
  <si>
    <t>Manual</t>
  </si>
  <si>
    <t>SUBDIRECCIÓN GENERAL  - FINANCIERA</t>
  </si>
  <si>
    <t>FORTALECIMIENTO DE LOS COMPONENTES DEL SNGRD</t>
  </si>
  <si>
    <t>Administración eficiente del Fondo Nacional de Gestión del Riesgo</t>
  </si>
  <si>
    <t>Sandra Hernandez</t>
  </si>
  <si>
    <t>Archivo magnético</t>
  </si>
  <si>
    <t>Nº de anteproyecto de presupuesto  elaborados</t>
  </si>
  <si>
    <t>Paulina Hernández</t>
  </si>
  <si>
    <t>Afectaciones presupuestales</t>
  </si>
  <si>
    <t>sujeto a demanda</t>
  </si>
  <si>
    <t>Maria Ortiz</t>
  </si>
  <si>
    <t>Informe de conciliación</t>
  </si>
  <si>
    <t>Cuentas por pagar</t>
  </si>
  <si>
    <t>Elaborar las estadísticas de los pagos del FNGRD</t>
  </si>
  <si>
    <t>Informe estadístico</t>
  </si>
  <si>
    <t>Informe de cruce</t>
  </si>
  <si>
    <t>Programación y ejecución presupuestal</t>
  </si>
  <si>
    <t>Presupuesto</t>
  </si>
  <si>
    <t>Nº de presupuestos desagregados</t>
  </si>
  <si>
    <t>Reporte SIIF</t>
  </si>
  <si>
    <t>Realizar los pagos de las cuentas de la UNGRD</t>
  </si>
  <si>
    <t>Pagos</t>
  </si>
  <si>
    <t>Presentar reportes de ejecución presupuestal de la UNGRD</t>
  </si>
  <si>
    <t>Lunes de cada semana</t>
  </si>
  <si>
    <t xml:space="preserve">Lunes de cada semana </t>
  </si>
  <si>
    <t>Elaborar los Certificados de Disponibilidad Presupuestal en el SIIF</t>
  </si>
  <si>
    <t xml:space="preserve"> Certificados de Disponibilidad Presupuestal </t>
  </si>
  <si>
    <t>Elaborar Registros Presupuestales en el SIIF</t>
  </si>
  <si>
    <t>registros Presupuestales</t>
  </si>
  <si>
    <t>Elaborar los informes de operaciones reciprocas, saldos y movimientos en el sistema CHIP - Contaduría General</t>
  </si>
  <si>
    <t>informes de operaciones</t>
  </si>
  <si>
    <t xml:space="preserve">Reporte SIIF - </t>
  </si>
  <si>
    <t>Documento firmado</t>
  </si>
  <si>
    <t>Presentar el informe de Información Exógena a la DIAN</t>
  </si>
  <si>
    <t>Informe de información exógena</t>
  </si>
  <si>
    <t>Acuse de recibido enviado por la DIAN</t>
  </si>
  <si>
    <t>Presentar la declaración de retención en la fuente a la DIAN</t>
  </si>
  <si>
    <t xml:space="preserve">Declaración de rete fuente </t>
  </si>
  <si>
    <t>Presentar la declaración de retención de ICA - Secretaria de Hacienda Distrital</t>
  </si>
  <si>
    <t>Declaración de retención ICA</t>
  </si>
  <si>
    <t>Formulario Físico</t>
  </si>
  <si>
    <t>Registrar la causación de obligaciones en el SIIF</t>
  </si>
  <si>
    <t>Registros de causación de obligaciones</t>
  </si>
  <si>
    <t xml:space="preserve">Conciliar las cuentas bancarias </t>
  </si>
  <si>
    <t>Conciliación de cuentas</t>
  </si>
  <si>
    <t>Nº de conciliaciones de cuentas elaboradas</t>
  </si>
  <si>
    <t>Formato en Excel impreso</t>
  </si>
  <si>
    <t>Radicar cuentas por pagar en el SIIF</t>
  </si>
  <si>
    <t>Elaborar los archivos planos para pagos y registros manuales en el SIIF</t>
  </si>
  <si>
    <t xml:space="preserve">Archivos planos </t>
  </si>
  <si>
    <t>Reporte SIIF - Reporte portal empresarial</t>
  </si>
  <si>
    <t>PLAN ANUAL DE CAJA - PAC</t>
  </si>
  <si>
    <t>Elaborar la Plan Anualizado de Caja - PAC</t>
  </si>
  <si>
    <t>Elaborar la programación del PAC Mensual</t>
  </si>
  <si>
    <t>PAC mensual</t>
  </si>
  <si>
    <t>15 de cada mes</t>
  </si>
  <si>
    <t>25 de cada mes</t>
  </si>
  <si>
    <t>Implementar la estrategia de gobierno en línea</t>
  </si>
  <si>
    <t>Administracion herramienta tecnológica para el manejo de la correspondencia</t>
  </si>
  <si>
    <t>soporte implementadas para el manejo de correspondencia</t>
  </si>
  <si>
    <t>por demanada</t>
  </si>
  <si>
    <t>31/02/2014</t>
  </si>
  <si>
    <t>por demandad</t>
  </si>
  <si>
    <t xml:space="preserve">Carlos Pinto 
</t>
  </si>
  <si>
    <t>REDUCCION</t>
  </si>
  <si>
    <t>CONOCIMINETO</t>
  </si>
  <si>
    <t>MANEJO</t>
  </si>
  <si>
    <t>COMUNICACIONES</t>
  </si>
  <si>
    <t>SISTEMAS</t>
  </si>
  <si>
    <t>PLANEACION</t>
  </si>
  <si>
    <t>COOPERACION</t>
  </si>
  <si>
    <t xml:space="preserve">ADMINISTRATIVA </t>
  </si>
  <si>
    <t>FINANCIERA</t>
  </si>
  <si>
    <t>JURIDICA</t>
  </si>
  <si>
    <t>TALENTO HUMANO</t>
  </si>
  <si>
    <t>Realizar la supervision al contrato de consultoria para la implmentacion del SIPLAG</t>
  </si>
  <si>
    <t>Certificado de satisfaccion</t>
  </si>
  <si>
    <t>Realizar Seguimiento a los avances de los documentos Conpes SNGRD</t>
  </si>
  <si>
    <t>No de certificaiones</t>
  </si>
  <si>
    <t>Elaborar el plan general del proyecto para la implementacion del SIPLAG</t>
  </si>
  <si>
    <t>Plan General Elaborado y aprovado</t>
  </si>
  <si>
    <t>Plan General</t>
  </si>
  <si>
    <t>Elaborar la caracterizacion de Procesos y Documentacion de procedimientos</t>
  </si>
  <si>
    <t>N de caracterizacione de procesos</t>
  </si>
  <si>
    <t>Caractericzaciones</t>
  </si>
  <si>
    <t>Elaborar el plan de implementacion de documentos del SIPLAG</t>
  </si>
  <si>
    <t>Plan de implementacion</t>
  </si>
  <si>
    <t>Plan de Evaluacion</t>
  </si>
  <si>
    <t>Plan de evaluacion</t>
  </si>
  <si>
    <t>Elaborar el plan de Evaluacion del SIPLAG</t>
  </si>
  <si>
    <t>Implementación de nuevo aplicativo prespuestal del FNGRD</t>
  </si>
  <si>
    <t>Generación de Informes</t>
  </si>
  <si>
    <t>N° de reportes elaborados</t>
  </si>
  <si>
    <t>Backup y control de la informacion registrada en el aplicativo antiguo y nuevo</t>
  </si>
  <si>
    <t>Establecer los procesos de Afectaciones del FNGRD y el respectivo seguimiento</t>
  </si>
  <si>
    <t>Flujo de procesos</t>
  </si>
  <si>
    <t>Flujo de proceso</t>
  </si>
  <si>
    <t>Sandra Hernandez y Carlos Segura</t>
  </si>
  <si>
    <t>Documento Físico</t>
  </si>
  <si>
    <t>Participar en la elaboracion del anteproyecto de presupuesto para las subcuentas del FNGRD</t>
  </si>
  <si>
    <t>Elaborar reportes e informes presupuestales de las subcuentas del FNGRD y su presentacion</t>
  </si>
  <si>
    <t>Reportes e Informes</t>
  </si>
  <si>
    <t>N°. De Reportes e Informes</t>
  </si>
  <si>
    <t>Carlos Segura y Maria Ortiz</t>
  </si>
  <si>
    <t>Gestionar la ejecucion (la afectacion) del presupuesto del FNGRD</t>
  </si>
  <si>
    <t>N° de afectaciones elaboradas</t>
  </si>
  <si>
    <t>Revision y gestion del tramite de las solicitudes de desembolsos para enviar a pagos</t>
  </si>
  <si>
    <t>Solicitudes de Desembolsos</t>
  </si>
  <si>
    <t>N° de Solicitudes</t>
  </si>
  <si>
    <t>Emilse Peña y
Graciela Rodriguez</t>
  </si>
  <si>
    <t>Gestionar los ajustes requeridos en los desembolsos del FNGRD</t>
  </si>
  <si>
    <t>Solicitudes de Ajustes</t>
  </si>
  <si>
    <t>Elaborar conciliación desembolsos Vs pagos con la Fiduprevisora</t>
  </si>
  <si>
    <t>N° de informes presentados</t>
  </si>
  <si>
    <t>Sandra Hernandez / Emilce Peña</t>
  </si>
  <si>
    <t>Medio magnético</t>
  </si>
  <si>
    <t>Analisar, Elaborar y Presentar los Estados de Cuenta (Tableros de Control) de las diferentes lineas</t>
  </si>
  <si>
    <t>Estados de Cuenta (Tableros de Control)</t>
  </si>
  <si>
    <t>N° de Estados de Cuenta (Tablero de Control)</t>
  </si>
  <si>
    <t>Medio Magnético</t>
  </si>
  <si>
    <t xml:space="preserve">Seguimiento y cruce rendimientos financieros vs comisión fiduciaria </t>
  </si>
  <si>
    <t>Depuracion de los contratos suscritos por el FNGRD</t>
  </si>
  <si>
    <t>Informe de Depuracion</t>
  </si>
  <si>
    <t>Fernando Barbosa</t>
  </si>
  <si>
    <t>Elaborar la desagregación presupuestal para la vigencia 2014.</t>
  </si>
  <si>
    <t>Patricia Gallego</t>
  </si>
  <si>
    <t>Efectuar las conciliaciones de las cuentas por pagar de la vigencia 2013</t>
  </si>
  <si>
    <t>N° de cuentas por pagar conciliadas</t>
  </si>
  <si>
    <t>Jairo Abaunza/Henry Venegas</t>
  </si>
  <si>
    <t>N° de pagos realizados</t>
  </si>
  <si>
    <t>Nelson Botello/Tatiana Laverde.</t>
  </si>
  <si>
    <t>N° de reportes presentados a OAPI</t>
  </si>
  <si>
    <t>Patricia Gallego/ Mario Daviv Perez</t>
  </si>
  <si>
    <t>N° de CDP's elaborados</t>
  </si>
  <si>
    <t>N° de RP's elaborados</t>
  </si>
  <si>
    <t>N° de informes de operaciones presentados</t>
  </si>
  <si>
    <t>Elaborar el balance general de la UNGRD de la vigencia 2013</t>
  </si>
  <si>
    <t>Balance general 2013</t>
  </si>
  <si>
    <t>Elaborar los balances general de la UNGRD de la vigencia 2014</t>
  </si>
  <si>
    <t>N° de causación de obligaciones registrados en el SIIF</t>
  </si>
  <si>
    <t>N° de cuentas por pagar radicadas en el SIIF</t>
  </si>
  <si>
    <t>N° de archivos planos elaborados</t>
  </si>
  <si>
    <t>Jairo Abaunza/Henry Venegas/Nelson botello</t>
  </si>
  <si>
    <t>PAC 2014</t>
  </si>
  <si>
    <t>N° de PAC anual elaborados</t>
  </si>
  <si>
    <t xml:space="preserve">N° de PAC mensual programados </t>
  </si>
  <si>
    <t>Gestion Documental</t>
  </si>
  <si>
    <t>Elaboracion y tramite del archivo y correspondencia de la UNGRD</t>
  </si>
  <si>
    <t>Oficios y Memorandos</t>
  </si>
  <si>
    <t>N°. De Oficios y Memorandos</t>
  </si>
  <si>
    <t>Leidy Ocampo</t>
  </si>
  <si>
    <t>SIGOB</t>
  </si>
  <si>
    <t xml:space="preserve">Actualización del Plan Estratégico de Cooperación Internacional. </t>
  </si>
  <si>
    <t>Plan Estratégico</t>
  </si>
  <si>
    <t>No de Planes Estratégicos Actualizados</t>
  </si>
  <si>
    <t>Santiago Nuñez</t>
  </si>
  <si>
    <t>Documento Impreso</t>
  </si>
  <si>
    <t>Traducción Oficial Ley 1523 de 2012</t>
  </si>
  <si>
    <t>Leyes Traducidas</t>
  </si>
  <si>
    <t>No de Leyes Traducidas</t>
  </si>
  <si>
    <t>Documento Traducid</t>
  </si>
  <si>
    <t>Diagramación e Impresión en Inglés Ley 1523 de 2012</t>
  </si>
  <si>
    <t>Leyes en inglés impresas</t>
  </si>
  <si>
    <t>No de Leyes en inglés impresas</t>
  </si>
  <si>
    <t>Documentos Impresos</t>
  </si>
  <si>
    <t>Nicolas Segura</t>
  </si>
  <si>
    <t>FUENTE DE FINANCIACIÓN</t>
  </si>
  <si>
    <t>Realización conjunta de eventos, piezas de comunicación y  manuales sobre cultura y clima organizacional.</t>
  </si>
  <si>
    <t>N° Eventos realizados</t>
  </si>
  <si>
    <t>Jennifer Wilchez, Ana Chambueta, Diana Londoño (DL)</t>
  </si>
  <si>
    <t>Fotos, videos, listas de asistencia</t>
  </si>
  <si>
    <t>Fortalecimiento de los procesos de comunicación interna</t>
  </si>
  <si>
    <t>Decálogos</t>
  </si>
  <si>
    <t>N° Decálogos realizados</t>
  </si>
  <si>
    <t>Jennifer Wilchez , DL</t>
  </si>
  <si>
    <t>Motivación para nuevos empledos y contratistas</t>
  </si>
  <si>
    <t>Producción de video de inducción a empleados nuevos</t>
  </si>
  <si>
    <t>Video</t>
  </si>
  <si>
    <t>N° de videos realizados y socializados</t>
  </si>
  <si>
    <t>Videos</t>
  </si>
  <si>
    <t>N° de Reuniones realizadas</t>
  </si>
  <si>
    <t>Diana Londoño , DL</t>
  </si>
  <si>
    <t>Lista de asistencia</t>
  </si>
  <si>
    <t>Fortalecimiento y posicionamiento de la imagen institucional</t>
  </si>
  <si>
    <t>Revisión y actualización del manual de imagen corporativa</t>
  </si>
  <si>
    <t>N° de Manuales socializados</t>
  </si>
  <si>
    <t>Generación de estadísticas para medir aspectos de comunicación interna</t>
  </si>
  <si>
    <t>Encuesta a empleados</t>
  </si>
  <si>
    <t>Encuesta</t>
  </si>
  <si>
    <t>N° de Encuestas implementadas y tabuladas</t>
  </si>
  <si>
    <t>Registros y tabulaciones</t>
  </si>
  <si>
    <t xml:space="preserve">Mejora de los canales de comunicación interno y flujo constante de información </t>
  </si>
  <si>
    <t>Producción de boletín de noticias sobre personal y novedades de la UNGRD y cartelera</t>
  </si>
  <si>
    <t>Boletín</t>
  </si>
  <si>
    <t>N° de Boletínes socializados</t>
  </si>
  <si>
    <t>Fortalecimiento de la comunicación interna, a través de canales digitales</t>
  </si>
  <si>
    <t>Relanzamiento de la Intranet existente, verificación de usabilidad y parámetros para su uso</t>
  </si>
  <si>
    <t>Intranet</t>
  </si>
  <si>
    <t>Funcionamiento y socialización de la intranet</t>
  </si>
  <si>
    <t>Jennifer Wilchez/Nicolás Camacho , DL</t>
  </si>
  <si>
    <t>Revisión y actualización de los registros (1.interno, 2.externo, 3. del sistema, 4.de medios de comunicación 5. empresa privada)</t>
  </si>
  <si>
    <t>Archivos digitales</t>
  </si>
  <si>
    <t xml:space="preserve">N° de bases de datos construidas </t>
  </si>
  <si>
    <t>Jennifer Wilchez/NuevoComunicador , DL</t>
  </si>
  <si>
    <t>Archivos con bases de datos</t>
  </si>
  <si>
    <t>Integración en términos de comunicación con entidades del Sistema</t>
  </si>
  <si>
    <t>N° de Documentos</t>
  </si>
  <si>
    <t>Nuevo Comunicador , DL</t>
  </si>
  <si>
    <t>Fortalecimiento de las capacidades en términos de comunicación para los referentes en los Territorios (jefes de prensa de consejos)</t>
  </si>
  <si>
    <t>Evento</t>
  </si>
  <si>
    <t>N° de Eventos realizados</t>
  </si>
  <si>
    <t>Amalia Polanco , DL</t>
  </si>
  <si>
    <t>Fidelización de líderes de Medios de Comunicación Nacional</t>
  </si>
  <si>
    <t>Amalia Polanco/Yineth Pinilla , DL</t>
  </si>
  <si>
    <t>Fidelización de Medios Regionales de Comunicación</t>
  </si>
  <si>
    <t>Fortalecimiento de las capacidades de periodistas y jefes de prensa del sistema para la comunicación de la gestión del riesgo</t>
  </si>
  <si>
    <t>Alianza con institución/fundación de periodismo para el diseño de un módulo de estudio en comunicación y gestión del riesgo</t>
  </si>
  <si>
    <t xml:space="preserve">N° convenios firmados </t>
  </si>
  <si>
    <t>Convenio firmado</t>
  </si>
  <si>
    <t>N° de Documentos producidos y socializados</t>
  </si>
  <si>
    <t xml:space="preserve">Generación de conocimiento sobre el riesgo, las amenazas y la prevención </t>
  </si>
  <si>
    <t>Trabajo con agencia para el diseño de material impreso, radial y audiovisual sobre prevención en 5 procesos que priorice la unidad (1.Lluvía, 2.Seco, 3.Simulacro, 4.Fin de año, 5.Institucional)</t>
  </si>
  <si>
    <t>Piezas de comunicación</t>
  </si>
  <si>
    <t>N° de Piezas de comunicación</t>
  </si>
  <si>
    <t>Amalia Polanco, Luis Manjarrés , DL</t>
  </si>
  <si>
    <t>Videos, productos radiales, documentos, comerciales</t>
  </si>
  <si>
    <t>Administración de las redes sociales</t>
  </si>
  <si>
    <t>Envío de mensajes estratégicos y propaganda de las redes sociales que se encuentren activas</t>
  </si>
  <si>
    <t>N° de Actualizaciones</t>
  </si>
  <si>
    <t>Nicolás Camacho , DL</t>
  </si>
  <si>
    <t>web, redes sociales</t>
  </si>
  <si>
    <t>Actualización de procesos digitales relacionados por aplicaciones móviles</t>
  </si>
  <si>
    <t>N° de Documentos generados</t>
  </si>
  <si>
    <t>Fortalecimiento de indicadores relacionados con los parámetros establecidos por Gobierno en Línea</t>
  </si>
  <si>
    <t>Digitalización de procesos de comunicación interna</t>
  </si>
  <si>
    <t>Apoyo en procesos de programación y migración de la intranet</t>
  </si>
  <si>
    <t>N° de procesos de migración</t>
  </si>
  <si>
    <t>Nicolás Camacho, DL</t>
  </si>
  <si>
    <t>Creación de Centro de Contacto Telefónico de la UNGRD para funcionamiento de campañas de entrada y de salida</t>
  </si>
  <si>
    <t>Llamadas entrantes y salientes</t>
  </si>
  <si>
    <t>N° de Llamadas entrantes y salientes</t>
  </si>
  <si>
    <t>Nancy Rodríguez, DL</t>
  </si>
  <si>
    <t>Registros telefónicos, grabado de llamadas</t>
  </si>
  <si>
    <t>N° de Estrategias implementadas</t>
  </si>
  <si>
    <t>Johanna Rojas, DL</t>
  </si>
  <si>
    <t xml:space="preserve">Clasificación de títulos, compra de software y digitalización </t>
  </si>
  <si>
    <t>Títulos</t>
  </si>
  <si>
    <t>N° de Títulos digitalizados y almacenados</t>
  </si>
  <si>
    <t>Registro de títulos</t>
  </si>
  <si>
    <t xml:space="preserve">Diseño e implementación de estrategias para facilitar procesos de  participación ciudadana. </t>
  </si>
  <si>
    <t>N° de Encuestas diseñadas e implementadas</t>
  </si>
  <si>
    <t>Escuesta, estadísticas de participación, dpcumento</t>
  </si>
  <si>
    <t>N° de Eventos realizados y N° de asistentes</t>
  </si>
  <si>
    <t>Conservación de la memoria histórica en temas de gestión del riesgo</t>
  </si>
  <si>
    <t>Posicionamiento de la marca en temas de prevención</t>
  </si>
  <si>
    <t>Convenio de asociación con Maloka para presentación de exposición "Conciencia ante el riesgo"</t>
  </si>
  <si>
    <t>Exposición</t>
  </si>
  <si>
    <t>n° de visitantes a la Exposición</t>
  </si>
  <si>
    <t>estadística de ingreso de visitantes</t>
  </si>
  <si>
    <t>Concurso</t>
  </si>
  <si>
    <t>N° de participantes al Concurso</t>
  </si>
  <si>
    <t>Amalia Polanco, Luis Manjarrés , DL, Yineth Pinilla</t>
  </si>
  <si>
    <t>documentos, propuestas, registro</t>
  </si>
  <si>
    <t>N° de Alianzas</t>
  </si>
  <si>
    <t>Amalia Polanco, DL</t>
  </si>
  <si>
    <t>Producción de momentos de recordación sobre temáticas de reducción del riesgo</t>
  </si>
  <si>
    <t>Producción, logística y protocolo de los eventos que requiera la UNGRD (rubro de administrativa)</t>
  </si>
  <si>
    <t>N° de Eventos y participantes</t>
  </si>
  <si>
    <t>Ana Chambueta, DL</t>
  </si>
  <si>
    <t>Generación de procesos para la gestión del conocimiento</t>
  </si>
  <si>
    <t>Manuales</t>
  </si>
  <si>
    <t>N° de Manuales</t>
  </si>
  <si>
    <t>Toda el área</t>
  </si>
  <si>
    <t>documentos</t>
  </si>
  <si>
    <t>Servicios de soporte a las responsabilidades de la oficina asesora de comunicaciones</t>
  </si>
  <si>
    <t>Productor audiovisual</t>
  </si>
  <si>
    <t>Proveedor</t>
  </si>
  <si>
    <t>Diana Londoño</t>
  </si>
  <si>
    <t>NA</t>
  </si>
  <si>
    <t>contrato</t>
  </si>
  <si>
    <t>Equipos de cómputo y video</t>
  </si>
  <si>
    <t>Equipos</t>
  </si>
  <si>
    <t xml:space="preserve">Diana Londoño </t>
  </si>
  <si>
    <t>Impresor</t>
  </si>
  <si>
    <t>Diana Londoño. Luis Manjarrés</t>
  </si>
  <si>
    <t xml:space="preserve">Nelson Hernández </t>
  </si>
  <si>
    <t>Diseñar los criterios técnicos de avancede los territorios  hacia la resiliencia y su seguimiento.</t>
  </si>
  <si>
    <t>Elaboración de  metodología de intervención en el territorio nacional para la promoción de resiliencia.</t>
  </si>
  <si>
    <t>Diseño e impresión de material sobre resiliencia</t>
  </si>
  <si>
    <t>Diseño e Impresión</t>
  </si>
  <si>
    <t>Elaborar insumos técnicos requeridos para el proceso de reglamentación del Art. 42 de la Ley 1523 de 2012, que adelante la UNGRD</t>
  </si>
  <si>
    <t>Elaborar lineamientos técnicos que contribuyan al proceso de transformación del PNC (Decreto 321 de 1999), con la subdirección de manejo de desastres</t>
  </si>
  <si>
    <t>Participar en el proceso de consulta para el documento MAH2</t>
  </si>
  <si>
    <t>Diseñar, desarrollar e implementar un aplicativo para el registro de los avances territoriales en materia de resiliencia (el desarrollo del aplicativo en asocio con la OAPI)</t>
  </si>
  <si>
    <t>Diseñar, desarrollar e implementar un aplicativo para el mapeo de las intervenciones en Reducción del Riesgo de Desastres. (el desarrollo del aplicativo en asocio con la OAPI)</t>
  </si>
  <si>
    <t>Diseñar, desarrollar e implementar un aplicativo para registrar capacidades de búsqueda y rescate en Colombia. (el desarrollo del aplicativo en asocio con la OAPI)</t>
  </si>
  <si>
    <t>Apoyar el desarrollo del calendario anual de simulacros (Binacional de sismo y tsunami, Cerro Machin y San Andres)</t>
  </si>
  <si>
    <t>Simulacros desarrollados</t>
  </si>
  <si>
    <t>Implementar y liquidar el convenio UNGRD-MINTIC</t>
  </si>
  <si>
    <t>Liquidación</t>
  </si>
  <si>
    <t>% de avance en implementación del convenio.</t>
  </si>
  <si>
    <t>Establecer un convenio para contar con un escenario de capacitación en usar para el SNGRD</t>
  </si>
  <si>
    <t>% Avance del convenio</t>
  </si>
  <si>
    <t>Paola Gomez</t>
  </si>
  <si>
    <t>x</t>
  </si>
  <si>
    <t xml:space="preserve">1.  LOS DESARROLLA EL CONSULTOR DEL  GRUPO DE ASISTENCIA TECNICA EN CCORDINACIÓN C0N GRUPO DE POLÍTICAS E INSTRUMENTOS, 2. SE REQUIERE SUMAR LOS COSTOS DE LA LOGISTICA AL CONTRATO DE LOGISTICA DE ASISTENCIA TECNICA </t>
  </si>
  <si>
    <t>POR DEMANDA</t>
  </si>
  <si>
    <t>(# de asesorías realizadas / asesorías demandadas ) x 100</t>
  </si>
  <si>
    <t>171/12/2014</t>
  </si>
  <si>
    <t xml:space="preserve">Realizar documento de inventario de Municipios priorizados que hayan incorporado la determinante de Gestion de  Riesgo en POT y Plan de Desarrollo (desagregado por procesos de conocimiento, reduccion y manejo) </t>
  </si>
  <si>
    <t>$ 50.000.000</t>
  </si>
  <si>
    <t xml:space="preserve">DOCUMENTO Y  CARTOGRAFIA IMPRESOS  / Esta en relación con municipios que se definan como priorizados </t>
  </si>
  <si>
    <t>17/12 72014</t>
  </si>
  <si>
    <t>Elaborar una Guia compilatoria de Incorporacion de Riesgo en  los Instrumentos de Ordenamiento Territorial, Ordenacion Ambiental y Planeacion del Desarrolllo 
 (debe incluir proceso de seguimiento a las determinantes), articulada con la variabilidad y adaptación al cambio climático</t>
  </si>
  <si>
    <t>Se requiere contratar: 1. Diseño y disgrmacion de la Guia, 2. Impresión de  2000 Guias, 3. Distribución en Municipios, Departamentos y CARs   de 1.300 guias</t>
  </si>
  <si>
    <t>Desarrollar acciones de coordinación interinstitucional con las entidades competentes para la incorporación de la gestión del riesgo en el ordenamiento ambiental, territorial y la planeación socioeconómica</t>
  </si>
  <si>
    <t>% de reuniones realizadas para la coordinación</t>
  </si>
  <si>
    <t>Coordinado y orientado el proceso  de Reducción del riesgo en relación con las políticas y acciones de adaptación al cambio climático</t>
  </si>
  <si>
    <t>Apoyar tecnicamente la elaboración de  las bases conceptuales para la aplicación de la Política del Sistema Nacional para la Gestión del Riesgo de Desastres, SNGRD,  en la temática de variabilidad climática y de cambio climático.</t>
  </si>
  <si>
    <t>Ma Angélica Arenas</t>
  </si>
  <si>
    <t>Apoyar la articulación de las acciones de la subdirección de reducción del riesgo con la adaptación a la variabilidad y el cambio climático.</t>
  </si>
  <si>
    <t># de reuniones  realizadas</t>
  </si>
  <si>
    <t>Seguimiento y cierre de los pilotos desarrollados en el marco del convenio con PNUD N° 81438</t>
  </si>
  <si>
    <t>Informes</t>
  </si>
  <si>
    <t># de proyectos recibidos tecnicamente</t>
  </si>
  <si>
    <t>Implementación y Seguimiento a los tres proyectos de adaptación al cambio climático implementados en el marco del concurso generado por la UNGRD.</t>
  </si>
  <si>
    <t># de proyectos en implementación</t>
  </si>
  <si>
    <t>Promocionado y generados los insumos de reducción del riesgo con enfoque en adaptación a la variabilidad y al cambio climático</t>
  </si>
  <si>
    <t>Cofinanciación de  proyectos de reducción del riesgo  y adaptación a la varibilidad y el cambio climático</t>
  </si>
  <si>
    <t>Documento del convenio firmado</t>
  </si>
  <si>
    <t>Recopilar los insumos para la elaboración de productos que permitan la visibilidad de los proyectos</t>
  </si>
  <si>
    <t># de insumos de visibilización  generados</t>
  </si>
  <si>
    <t>Actualización de requerimientos para el diseño y programación de un juego digital relacionado con el cambio climatico</t>
  </si>
  <si>
    <t>Actualización de requerimientos para  Diseñar un Video 3D educativo en contenidos de cambio climático.</t>
  </si>
  <si>
    <t>Elaboración de requerimientos para el diseño e impresión de piezas comunicativas de educación en cambio climático.</t>
  </si>
  <si>
    <t>Apoyar técnicamente el desarrollo de los talleres participativos de construcción de las bases de la politica del SNGRD en materia de VC y CC</t>
  </si>
  <si>
    <t>Diseñar la propuesta metodologíca de formulación, evaluación, priorización y financiación de proyectos de reducción del riesgo de desastres</t>
  </si>
  <si>
    <t>Jorge Buelvas/Zulma Baron</t>
  </si>
  <si>
    <t>(# de asesorías  realizadas/ # de asesorías solicitadas) x 100</t>
  </si>
  <si>
    <t>Jorge Buelvas/Zulma Liliana Barón Caro</t>
  </si>
  <si>
    <t>Jorge Buelvas/Rosa Niño</t>
  </si>
  <si>
    <t>Implementación de proyectos pilotos, seguimiento y evaluación</t>
  </si>
  <si>
    <t>% de avance en la implementación de proyectos piloto</t>
  </si>
  <si>
    <t xml:space="preserve">Diseñar instrumento de evaluación para viviendas afectadas por  fenómenos de origen natural.
</t>
  </si>
  <si>
    <t xml:space="preserve">Zulma Liliana Barón </t>
  </si>
  <si>
    <t>Concertación  de lineamientos técnicos y/o propuesta de ajuste de instrumentos de planeación, gestión y financiación, en coordinación con las autoridades ambientales, de planeación y gestión y los entes sectoriales competentes</t>
  </si>
  <si>
    <t>Gestión para asistencia económica</t>
  </si>
  <si>
    <t>Adelantadas las acciones ante amenazas naturales específicas (compromisos Conpes y PD)</t>
  </si>
  <si>
    <t>Apoyo a entidades del SNGRD en la reducción del riesgo ante amenazas especificas</t>
  </si>
  <si>
    <t xml:space="preserve">Estrategia Nacional de Gestión del Riesgo por Huracán elaborado </t>
  </si>
  <si>
    <t>Apoyo entidad territorial de municipio en riesgo volcanico</t>
  </si>
  <si>
    <t>Municipio</t>
  </si>
  <si>
    <t># municipios apoyados con recursos</t>
  </si>
  <si>
    <t>Plan de Acción para el Volcán Cerro Machín elaborado</t>
  </si>
  <si>
    <t>Reuniones Regionales</t>
  </si>
  <si>
    <t># dereuniones realizadas</t>
  </si>
  <si>
    <t>Entes territoriales</t>
  </si>
  <si>
    <t>Numeros de municipios y departamentos monitoreados</t>
  </si>
  <si>
    <t>Regiones</t>
  </si>
  <si>
    <t>numero de regiones con estrategia implementada</t>
  </si>
  <si>
    <t>NOTAS:</t>
  </si>
  <si>
    <t>Recursos que se tienen de otra vigencia</t>
  </si>
  <si>
    <t>Por confirmar con Jurídica</t>
  </si>
  <si>
    <t>PRESUPUESTO 2014</t>
  </si>
  <si>
    <t>PRESUPUESTO PROYECTOS E INVERSIÓN</t>
  </si>
  <si>
    <t>ACTIVIDADES CON PERESUPUESTO ANTERIOR</t>
  </si>
  <si>
    <t>NO REQUIERE</t>
  </si>
  <si>
    <t>NO REQUIRE</t>
  </si>
  <si>
    <t>FUNCIONAMIETO . UNGRD</t>
  </si>
  <si>
    <t>-</t>
  </si>
  <si>
    <t>Definido en el convenio 1.693.227.092</t>
  </si>
  <si>
    <t>Nelson Hernandez</t>
  </si>
  <si>
    <t>Definido en Proyecto Inversión</t>
  </si>
  <si>
    <t>Proyectos de AT en Planes territoriales de GRD y estrategias de Respuestas (del Subdirector General)</t>
  </si>
  <si>
    <t>SUBDIRECCION GENERAL - CONTRATACION</t>
  </si>
  <si>
    <t>Desarrollar y consolidar un sistema de gestión contractual</t>
  </si>
  <si>
    <t>Revisar los estudios y documentos previos para la contratación de bienes, servicios y obras en la UNGRD</t>
  </si>
  <si>
    <t xml:space="preserve">Estudios y documentos previos </t>
  </si>
  <si>
    <t>No de estudios y documentos previos revisados</t>
  </si>
  <si>
    <t>Andrea Garcia</t>
  </si>
  <si>
    <t>documentos con observaciones</t>
  </si>
  <si>
    <t>Revisión mensual</t>
  </si>
  <si>
    <t>No de estudios y documentos previos revisados / No de estudios o documentos para revisión</t>
  </si>
  <si>
    <t>Tiempo promedio de revisión</t>
  </si>
  <si>
    <t xml:space="preserve">Sumatoria del total de días utilizados para dar respuesta revisar estudios y documentos / Sumatoria total de  estudios y documentos </t>
  </si>
  <si>
    <t>registro de entrada y salida de documentos</t>
  </si>
  <si>
    <t>Elaboración de contrato o proyecto de pliego de condiciones</t>
  </si>
  <si>
    <t>Contratos o pliegos</t>
  </si>
  <si>
    <t>No de contratos o pliegos elaborados</t>
  </si>
  <si>
    <t>documento firmado</t>
  </si>
  <si>
    <t>Contratos mensual</t>
  </si>
  <si>
    <t>No de contratos elaborados / No de contratos para elaborar</t>
  </si>
  <si>
    <t>Tiempo promedio de elaboración</t>
  </si>
  <si>
    <t>Sumatoria del total de días utilizados para elaborar contratos o pliegos/ Sumatoria total de contratos y pliegos</t>
  </si>
  <si>
    <t>Aprobar las garantías de los contratos</t>
  </si>
  <si>
    <t>Pólizas</t>
  </si>
  <si>
    <t>No de pólizas aprobadas</t>
  </si>
  <si>
    <t>póliza en el contrato</t>
  </si>
  <si>
    <t>Elaborar las actas de designación de supervisores</t>
  </si>
  <si>
    <t>Actas de designación</t>
  </si>
  <si>
    <t>No de actas de designación elaboradas</t>
  </si>
  <si>
    <t>Revisar las actas de liquidación, de suspensión, de terminación anticipada, de cesión.</t>
  </si>
  <si>
    <t>No de actas revisadas</t>
  </si>
  <si>
    <t>Elaborar prorrogas, adiciones o modificaciones a los contratos</t>
  </si>
  <si>
    <t>Prorrogas, adiciones o modificaciones</t>
  </si>
  <si>
    <t>No de prorrogas, adiciones o modificaciones elaboradas</t>
  </si>
  <si>
    <t>Elaborar pliegos de condiciones definitivos para procesos de licitación, concurso o selección abreviada</t>
  </si>
  <si>
    <t>Pliegos de condiciones definitivos</t>
  </si>
  <si>
    <t>No de pliegos de condiciones definitivos elaboradas</t>
  </si>
  <si>
    <t xml:space="preserve">Elaborar respuestas a las observaciones de los pliegos de condiciones definitivos </t>
  </si>
  <si>
    <t>Respuestas a pliegos</t>
  </si>
  <si>
    <t>No de respuestas a pliegos elaboradas</t>
  </si>
  <si>
    <t>Elaborar las adendas a los pliegos de condiciones</t>
  </si>
  <si>
    <t>Adendas</t>
  </si>
  <si>
    <t>no de adendas elaboradas</t>
  </si>
  <si>
    <t>Realizar audiencias publicas determinadas en la ley para los procesos de selección  asignación tipificación y distribución de riesgos</t>
  </si>
  <si>
    <t>Audiencias publicas</t>
  </si>
  <si>
    <t>No de audiencias publicas realizadas</t>
  </si>
  <si>
    <t>lista de asistencia, convocatoria</t>
  </si>
  <si>
    <t xml:space="preserve">Elaborar actas en desarrollo de los procesos de selección </t>
  </si>
  <si>
    <t xml:space="preserve">Actas en desarrollo de los procesos de selección </t>
  </si>
  <si>
    <t>No de actas en desarrollo de los procesos de selección elaborados</t>
  </si>
  <si>
    <t>Elaborar de actos administrativos en desarrollo de procesos de selección</t>
  </si>
  <si>
    <t>acto administrados</t>
  </si>
  <si>
    <t>No de actos administrativos elaborados</t>
  </si>
  <si>
    <t>Elaborar informes, respuestas a derechos de petición y solicitudes en general al área de contratación</t>
  </si>
  <si>
    <t>Informes, respuestas a derechos de petición y solicitudes</t>
  </si>
  <si>
    <t>No de informes, respuestas a derechos de petición y solicitudes elaborados</t>
  </si>
  <si>
    <t>SUBDIRECCIÓN GENERAL  - TALENTO HUMANO</t>
  </si>
  <si>
    <t>Actualizar el manual de funciones y competencias laborales de la Unidad</t>
  </si>
  <si>
    <t>Resolución</t>
  </si>
  <si>
    <t>DE ACUERDO A LA NECESIDAD</t>
  </si>
  <si>
    <t>FANNY TORRES</t>
  </si>
  <si>
    <t>Ajustar la Comisión de Personal de la Unidad</t>
  </si>
  <si>
    <t xml:space="preserve">Comisión de Personal </t>
  </si>
  <si>
    <t>Programar reuniones de la Comisiòn de personal de la entidad.</t>
  </si>
  <si>
    <t xml:space="preserve">actas </t>
  </si>
  <si>
    <t xml:space="preserve">Elaborar el Plan Anual de Vacantes </t>
  </si>
  <si>
    <t xml:space="preserve">Plan Anual de Vacantes </t>
  </si>
  <si>
    <t>Preparar y elaborar el proyecto anual de presupuesto para amparar los gastos por servicios personales asociados a nómina - 2014</t>
  </si>
  <si>
    <t xml:space="preserve">Proyecto anual de presupuesto </t>
  </si>
  <si>
    <t>LORENA SÁNCHEZ</t>
  </si>
  <si>
    <t>Preparar  la liquidación de la nómina de los empleados de la Unidad, y los pagos por concepto de seguridad social y prestaciones sociales</t>
  </si>
  <si>
    <t xml:space="preserve">Liquidación de nómina </t>
  </si>
  <si>
    <t>Realizar el control mensual a las novedades que afecten el presupuesto de la Unidad (compensatorios, horas extras, licencias, incapacidades , permisos y vacaciones)</t>
  </si>
  <si>
    <t>Control de novedades</t>
  </si>
  <si>
    <t>Elaborar Circular de programaciòn vacaciones de funcionarios de la entidad.</t>
  </si>
  <si>
    <t>Realizar el registro de Ausentismo en la base de datos diseñada</t>
  </si>
  <si>
    <t>Registro</t>
  </si>
  <si>
    <t>DE ACUERDO A DEMANDA</t>
  </si>
  <si>
    <t>Realizar afiliacion de contratistas a la ARL</t>
  </si>
  <si>
    <t>Afiliación</t>
  </si>
  <si>
    <t xml:space="preserve">DE ACUERDO A DE MANDA </t>
  </si>
  <si>
    <t>Realizar la inscripción de los funcionarios de la UNGRD</t>
  </si>
  <si>
    <t>Inscripción</t>
  </si>
  <si>
    <t>Realizar la inscripción de contratistas de la UNGRD</t>
  </si>
  <si>
    <t>Verificar la actualización de información y documentación de los funcionarios de la UNGRD en el SIGEP.</t>
  </si>
  <si>
    <t xml:space="preserve">hoja de vida actualizada </t>
  </si>
  <si>
    <t>Verificar la actualización de información y documentación de los contratistas de la UNGRD en el SIGEP.</t>
  </si>
  <si>
    <t>Desvincular a los funcionarios y/o contratistas retirados de la entidad</t>
  </si>
  <si>
    <t>Servidor retirado</t>
  </si>
  <si>
    <t>Mantener actualizada la información de la UNGRD en el SIGEP</t>
  </si>
  <si>
    <t>Sistema actualizado</t>
  </si>
  <si>
    <t>PERMANENTE</t>
  </si>
  <si>
    <t>actualizar documentación en el archivo de hojas de vida de los empleados de la Unidad</t>
  </si>
  <si>
    <t>Expedir las certificaciones laborales de funcionarios y exfuncionarios de la Unidad</t>
  </si>
  <si>
    <t xml:space="preserve">certificación de personal </t>
  </si>
  <si>
    <t>GINNA SUAREZ
FANNY TORRES</t>
  </si>
  <si>
    <t>Proyectar certificaciones de insuficiencia o inexistencia  de personal en planta, para efectos de la contratación de prestación de servicios cuando se requiera.</t>
  </si>
  <si>
    <t xml:space="preserve">certificación de insuficiencia o inexistencia  </t>
  </si>
  <si>
    <t>Elaborar los actos administrativos de comisisones,  liquidación de  viáticos y gastos de viaje de los funcionarios de la Unidad</t>
  </si>
  <si>
    <t xml:space="preserve">Acto administrativo </t>
  </si>
  <si>
    <t>MARITZA HERRERA</t>
  </si>
  <si>
    <t>Elaborar los actos administrativos de desplazamiento,  liquidación de  viáticos y gastos de viaje de los contratistas de la Unidad</t>
  </si>
  <si>
    <t xml:space="preserve">Realizas los pagos de viaticos y gastos de viaje para funcionarios y contratistas de la UNGRD  autorizados por la Caja Menor </t>
  </si>
  <si>
    <t>Registro SIIF</t>
  </si>
  <si>
    <t>LUZ MARINA CENTENO</t>
  </si>
  <si>
    <t xml:space="preserve">Recibir las legalizaciones de viaticos y gastos de viaje para funcionarios y contratistas de la UNGRD utorizados por la Caja Menor </t>
  </si>
  <si>
    <t>Legalizaciones</t>
  </si>
  <si>
    <t>Realizar los reembolsos para la Caja Menor de viaticos y gastos de viaje conforme a lo establecido en el decreto 2768 de 2012, artículo 14</t>
  </si>
  <si>
    <t>Resolución de reembolso</t>
  </si>
  <si>
    <t>Realizar el cierre presupuestal la Caja Menor de viaticos y gastos de viaje conforme a lo establecido en el decreto 2768 de 2012.</t>
  </si>
  <si>
    <t>Resolución de cierre de caja</t>
  </si>
  <si>
    <t>Realizar los trámites para la emisión de tiquete solicitados por los funcinarios da la UNGRD</t>
  </si>
  <si>
    <t>Tiquete emitido</t>
  </si>
  <si>
    <t>DAVID PELAEZ</t>
  </si>
  <si>
    <t>Realizar los trámites para la emisión de tiquete solicitados por los contratistas da la UNGRD</t>
  </si>
  <si>
    <t>Realizar los trámites para la emisión de tiquete solicitados por los contratistas del FNGRD</t>
  </si>
  <si>
    <t>Seguimiento presupuetal</t>
  </si>
  <si>
    <t>DAVID PELAEZ
FANNY TORRES</t>
  </si>
  <si>
    <t>Realizar el informe de ejecucion de acuerdo a la emisión de tiquetes</t>
  </si>
  <si>
    <t>informe</t>
  </si>
  <si>
    <t>Conformación del Comité de Bienestar, capacitación e Incentivos.</t>
  </si>
  <si>
    <t xml:space="preserve">Comité </t>
  </si>
  <si>
    <t>LINA HERNÁNDEZ</t>
  </si>
  <si>
    <t>Elaborar el diagnóstico de Bienestar Social Laboral</t>
  </si>
  <si>
    <t>Documento de Diagnóstico</t>
  </si>
  <si>
    <t>Elaborar el Plan de Bienestar Social para los funcionarios de la UNGRD</t>
  </si>
  <si>
    <t>Plan de Bienestar Social</t>
  </si>
  <si>
    <t>% de cumplimiento mensual</t>
  </si>
  <si>
    <t>Implementar el Plan de bienestar Social de la UNGRD</t>
  </si>
  <si>
    <t>Actividad</t>
  </si>
  <si>
    <t>Realizar el seguimiento a la ejecución presupuestal</t>
  </si>
  <si>
    <t>Realizar el seguimiento y evaluación de las actividades del Plan de Bienestar Social Laboral</t>
  </si>
  <si>
    <t>Evaluación</t>
  </si>
  <si>
    <t>De acuerdo a ejecución</t>
  </si>
  <si>
    <t xml:space="preserve">Elaborar el informe de cumplimiento de plan de bienestar social laboral </t>
  </si>
  <si>
    <t>Elaborar el diagnóstico de Incentivos</t>
  </si>
  <si>
    <t>LAURA AMADO</t>
  </si>
  <si>
    <t>Elaborar el Plan Anual de Incentivos</t>
  </si>
  <si>
    <t>Plan Anual de Incentivos</t>
  </si>
  <si>
    <t>LAURA AMADO
COMISIÓN DE PERSONAL</t>
  </si>
  <si>
    <t>Implementar el Plan Anual de Incentivos</t>
  </si>
  <si>
    <t>Entrega de incentivos</t>
  </si>
  <si>
    <t>Elaborar el diagnóstico de Capacitación</t>
  </si>
  <si>
    <t>Elaborar el Plan Institucional de Capacitación</t>
  </si>
  <si>
    <t>Plan Institucional de Capacitación</t>
  </si>
  <si>
    <t>Implementar el Plan Institucional de Capacitación</t>
  </si>
  <si>
    <t>Sesión</t>
  </si>
  <si>
    <t>DE ACUERDO A PROGRAMACIÓN</t>
  </si>
  <si>
    <t>Realizar el seguimiento y evaluación de las actividades de capacitación</t>
  </si>
  <si>
    <t>DE ACUERDO A EJECICIÓN</t>
  </si>
  <si>
    <t>Elaborar el informe de jecución  del Plan Institucional de Capacitación</t>
  </si>
  <si>
    <t>Elaborar el Plan Anual de trabajo con ARL</t>
  </si>
  <si>
    <t>Plan de Trabajo</t>
  </si>
  <si>
    <t>CRISTIAN ARÉVALO</t>
  </si>
  <si>
    <t>Elaborar el cronograma de SST</t>
  </si>
  <si>
    <t>Cronograma</t>
  </si>
  <si>
    <t>Acompañamiento y capacitación al COPASO</t>
  </si>
  <si>
    <t>sesión</t>
  </si>
  <si>
    <t>Acompañamiento y capacitación al Brigada de Emergencia</t>
  </si>
  <si>
    <t>Acompañamiento y capacitación al Comité de Convivencia Laboral</t>
  </si>
  <si>
    <t>% de cumplimiento trimestral</t>
  </si>
  <si>
    <t>CRISTIAN ARÉVALO
LAURA AMADO</t>
  </si>
  <si>
    <t>Realizar la Matriz de factores de Riesgo y controles</t>
  </si>
  <si>
    <t>documento terminado</t>
  </si>
  <si>
    <t>Realizar el Plan de Emegencia</t>
  </si>
  <si>
    <t>Semana de la Seguridad</t>
  </si>
  <si>
    <t>% de cumplimiento según cronograma</t>
  </si>
  <si>
    <t>Formular la Estrategia Nacional de Respuesta (Ley 1523, art 35 y 36)</t>
  </si>
  <si>
    <t>,</t>
  </si>
  <si>
    <t>Realizar el  seguimiento a la Formulación de la Estrategia Nacional de Respuesta a Emergencias</t>
  </si>
  <si>
    <t>Julieta Brak</t>
  </si>
  <si>
    <t>Actas e Informe de Gestión vigencia 2014</t>
  </si>
  <si>
    <t>Realizar el seguimiento a la agenda de trabajo establecida para la Comisión Técnica Nacional Asesora para el Manejo de Desastres</t>
  </si>
  <si>
    <t>Formular propuesta de programa en agua y saneamiento</t>
  </si>
  <si>
    <t>propuesta de programa formulado</t>
  </si>
  <si>
    <t>documento de la propuesta de formulación del programa de GR en agua y saneamiento</t>
  </si>
  <si>
    <t>Formular propuesta de programa en Salud y Apoyo Psicosocial</t>
  </si>
  <si>
    <t>documento de la propuesta de formulación del programa de GR en Salud y Apoyo Psicosocial</t>
  </si>
  <si>
    <t>Formular propuesta de programa en Telecomunicaciones</t>
  </si>
  <si>
    <t>documento de la propuesta de formulación del programa de GR en Telecomunicaciones</t>
  </si>
  <si>
    <t>Apoyar la divulgación de la herramienta metodológica para la formulación de los planes de gestión del riesgo de desastres en los servicios de acueducto, alcantarillado y aseo con el Viceministerio de Agua y Saneamiento</t>
  </si>
  <si>
    <t xml:space="preserve">
Foro de Divulgación</t>
  </si>
  <si>
    <t xml:space="preserve">
# de foros</t>
  </si>
  <si>
    <t xml:space="preserve">Cartilla, memorias del foro y listado de asistencia
</t>
  </si>
  <si>
    <t xml:space="preserve">Socializar  la Guía de Sala de Crisis Nacional </t>
  </si>
  <si>
    <t>capacitaciones realizadas</t>
  </si>
  <si>
    <t>Diseñar Instructivo para las Sala de Crisis regionales y locales</t>
  </si>
  <si>
    <t>instructivo diseñado</t>
  </si>
  <si>
    <t>Realizar la prueba piloto de la implementación de la  guía logística</t>
  </si>
  <si>
    <t>Prueba Piloto Realizadas</t>
  </si>
  <si>
    <t>Informe y resultados de la prueba</t>
  </si>
  <si>
    <t>Fortalecimiento del Servicio Básico de Respuesta en Agua y Saneamiento Básico</t>
  </si>
  <si>
    <t xml:space="preserve"> Desarrollar Taller de fortalecimiento para CDGRD y CMGRD en agua y saneamiento</t>
  </si>
  <si>
    <t>Talleres realizados</t>
  </si>
  <si>
    <t>Suscribir convenio para fortalecimiento de la línea de agua y saneamiento</t>
  </si>
  <si>
    <t>Kit adquiridos</t>
  </si>
  <si>
    <t>Fortalecimiento del Servicio Básico de Respuesta en Atención en Salud y Apoyo Psicosocial</t>
  </si>
  <si>
    <t xml:space="preserve"> Realizar Foro Internacional  en atención psicosocial en el manejo de Desastres</t>
  </si>
  <si>
    <t>Foros realizados</t>
  </si>
  <si>
    <t>Fortalecimiento del Servicio Básico de Respuesta en Telecomunicaciones</t>
  </si>
  <si>
    <t>Fortalecer la red VHF - radio enlace IP y HF</t>
  </si>
  <si>
    <t>CDGRD fortalecidos</t>
  </si>
  <si>
    <t xml:space="preserve"># de CDGRD enlazados </t>
  </si>
  <si>
    <t>Adquirir Unidad Móvil de Telecomunicaciones - Carro</t>
  </si>
  <si>
    <t>Unidades Móviles Adquiridos</t>
  </si>
  <si>
    <t>Fortalecer  CITEL - (Sala de Radios UNGRD)</t>
  </si>
  <si>
    <t>Equipos adquiridos</t>
  </si>
  <si>
    <t>Realizar prueba piloto protocolo de Telecomunicaciones</t>
  </si>
  <si>
    <t>Pruebas pilotos realizadas</t>
  </si>
  <si>
    <t>Fortalecimiento del Banco de Materiales para la Recuperación de Infraestructura</t>
  </si>
  <si>
    <t>$ 1.560.000.000</t>
  </si>
  <si>
    <t>Convocar y activar el SNGRD en situación declarada de calamidad pública y/o desastre</t>
  </si>
  <si>
    <t>Convocar y activar la sala de crisis Nacional</t>
  </si>
  <si>
    <t>realizar convocatoria</t>
  </si>
  <si>
    <t>Realizar el seguimiento a los reportes de afectación y atención de emergencias</t>
  </si>
  <si>
    <t>reportes realizados</t>
  </si>
  <si>
    <t>Realizar reporte  porcentual de familias atendidas</t>
  </si>
  <si>
    <t xml:space="preserve">Realizar reporte de familias beneficiadas </t>
  </si>
  <si>
    <t>Realizar reporte de Seguimiento a la apoyo con  AHE</t>
  </si>
  <si>
    <t>reporte realizado</t>
  </si>
  <si>
    <t>Apoyar a las CDGRD y CMGRD con el Banco de Materiales</t>
  </si>
  <si>
    <t>CDGRD y CMGRD, beneficiados</t>
  </si>
  <si>
    <t># Entidades atendidas</t>
  </si>
  <si>
    <t>Realizar el Reporte de seguimiento al Banco de Materiales</t>
  </si>
  <si>
    <t>Reportes realizados</t>
  </si>
  <si>
    <t>Prestación de Servicio Básico de Respuesta en Alojamientos Temporales</t>
  </si>
  <si>
    <t>Realizar capacitación en Administración del  SIGAT</t>
  </si>
  <si>
    <t>Capacitación y Administración del  SIGAT</t>
  </si>
  <si>
    <t># de capacitaciones realizadas</t>
  </si>
  <si>
    <t>informe y lista de asistencia</t>
  </si>
  <si>
    <t>Realizar reporte de seguimiento al SIGAT</t>
  </si>
  <si>
    <t>Reporte realizado</t>
  </si>
  <si>
    <t># de informes</t>
  </si>
  <si>
    <t>Realizar seguimiento al apoyo con subsidio de arriendos</t>
  </si>
  <si>
    <t xml:space="preserve">Familias beneficiadas </t>
  </si>
  <si>
    <t>Prestación de Servicio Básico de Respuesta en Salud - Atención Psicosocial</t>
  </si>
  <si>
    <t>Atender en Salud y Apoyo Psicosocial</t>
  </si>
  <si>
    <t>Atenciones prestadas</t>
  </si>
  <si>
    <t>Prestación de Servicio Básico de Respuesta en Agua y Saneamiento Básico</t>
  </si>
  <si>
    <t>Realizar respuesta inmediata en emergencias</t>
  </si>
  <si>
    <t xml:space="preserve">Base de datos </t>
  </si>
  <si>
    <t>Realizar reporte de seguimiento a la respuesta inmediata de la línea agua y saneamiento básico</t>
  </si>
  <si>
    <t>Recuperación Temprana</t>
  </si>
  <si>
    <t>Recuperación para el Desarrollo</t>
  </si>
  <si>
    <t>Realizar transferencia de recursos para apoyar la recuperación</t>
  </si>
  <si>
    <t>transferencias de recursos realizados</t>
  </si>
  <si>
    <t>Implementación y Seguimiento del Plan Anticorrupción</t>
  </si>
  <si>
    <t>Implementar el Plan anticorrupción UNGRD</t>
  </si>
  <si>
    <t>realizar Seguimiento al Mapa de Riesgos anticorrupción</t>
  </si>
  <si>
    <t># reportes realizadas</t>
  </si>
  <si>
    <t>Seguimiento al Mapa de Riesgos  Operacionales</t>
  </si>
  <si>
    <t>Realizar seguimiento al mapa de riesgos operacionales</t>
  </si>
  <si>
    <t xml:space="preserve">EJE </t>
  </si>
  <si>
    <t>B. CONOCIMIENTO DEL RIESGO</t>
  </si>
  <si>
    <t>• Articulación de los Comités Nacionales, , Articulación inter e intrainstitucional</t>
  </si>
  <si>
    <t>Articulación y coordinación sectorial para la GRD</t>
  </si>
  <si>
    <t>No.</t>
  </si>
  <si>
    <t>Soporte a la Gestión Institucional</t>
  </si>
  <si>
    <t>Eficiencia administrativa y cero papel</t>
  </si>
  <si>
    <t>Gestión documental- UNGRD</t>
  </si>
  <si>
    <t>Direccionamiento estratégico y control</t>
  </si>
  <si>
    <t>META ACUMULADA A DICIEMBRE</t>
  </si>
  <si>
    <t>LOGRO A DICIEMBRE</t>
  </si>
  <si>
    <t>META ACUMULADA A FEBRERO</t>
  </si>
  <si>
    <t>LOGRO A FEBRERO</t>
  </si>
  <si>
    <t>SEGUIMIENTO 1 - FEBRERO 2014</t>
  </si>
  <si>
    <t>META ACUMULADA A ABRIL</t>
  </si>
  <si>
    <t>LOGRO A ABRIL</t>
  </si>
  <si>
    <t>META ACUMULADA A JUNIO</t>
  </si>
  <si>
    <t>LOGRO A JUNIO</t>
  </si>
  <si>
    <t>META ACUMULADA A AGOSTO</t>
  </si>
  <si>
    <t>LOGRO A AGOSTO</t>
  </si>
  <si>
    <t>LOGRO A OCTUBRE</t>
  </si>
  <si>
    <t>META ACUMULADA A OCTUBRE</t>
  </si>
  <si>
    <t>SEGUIMIENTO 2 - ABRIL 2014</t>
  </si>
  <si>
    <t>SEGUIMIENTO 3 - JUNIO 2014</t>
  </si>
  <si>
    <t>SEGUIMIENTO 4 - AGOSTO 2014</t>
  </si>
  <si>
    <t>SEGUIMIENTO 5 - OCTUBRE 2014</t>
  </si>
  <si>
    <t>SEGUIMIENTO 6 - DICIEMBRE 2014</t>
  </si>
  <si>
    <t>TOTAL LINEA DE ACCION</t>
  </si>
  <si>
    <t xml:space="preserve">GRAN TOTAL EJES DE ACCION </t>
  </si>
  <si>
    <t>TOTAL EJE 1</t>
  </si>
  <si>
    <t>AREA ADMINISTRATIVA</t>
  </si>
  <si>
    <t>C. REDUCCION DEL RIESGO</t>
  </si>
  <si>
    <t>OFICINA ASESORA JURIDICA</t>
  </si>
  <si>
    <t>AREA DE CONTRATACION</t>
  </si>
  <si>
    <t>SUBDIRECCION DE REDUCCION DEL RIESGO</t>
  </si>
  <si>
    <t>DESARROLLO DE ACCIONES PARA EL FORTALECIMIENTO DEL CONOCIMIENTO DEL RIESGO</t>
  </si>
  <si>
    <t>INVESTIGACIÓN, FORMACIÓN Y CAPACITACIÓN EN GESTIÓN DEL RIESGO DE DESASTRES</t>
  </si>
  <si>
    <t>POLÍTICAS ESTRATÉGICAS PARA  FORTALECER LA GESTIÓN DEL RIESGO DE DESASTRES</t>
  </si>
  <si>
    <t>SUBDIRECCION DE MANEJO DE DESASTRES</t>
  </si>
  <si>
    <t>SUBDIRECCION PARA EL CONOCIMIENTO DEL RIESGO</t>
  </si>
  <si>
    <t xml:space="preserve">PREPARACIÓN  PARA LA RESPUESTA Y PARA LA RECUPERACIÓN </t>
  </si>
  <si>
    <t>RESPUESTA A EMERGENCIAS</t>
  </si>
  <si>
    <t>RECUPERACIÓN ANTE DESASTRES</t>
  </si>
  <si>
    <r>
      <t>Incorpor</t>
    </r>
    <r>
      <rPr>
        <sz val="7"/>
        <rFont val="Calibri"/>
        <family val="2"/>
      </rPr>
      <t xml:space="preserve">ados tres (3) </t>
    </r>
    <r>
      <rPr>
        <sz val="7"/>
        <color indexed="8"/>
        <rFont val="Calibri"/>
        <family val="2"/>
      </rPr>
      <t xml:space="preserve">aplicativos de RRD en el SIGRD </t>
    </r>
  </si>
  <si>
    <r>
      <t>Entregada la propuesta de criterios de inversión en reducción y protección financiera de las Subcuentas de Reducción del Riesgo y de Protección Financiera del FNGRD</t>
    </r>
    <r>
      <rPr>
        <sz val="7"/>
        <color indexed="10"/>
        <rFont val="Calibri"/>
        <family val="2"/>
      </rPr>
      <t xml:space="preserve"> </t>
    </r>
    <r>
      <rPr>
        <sz val="7"/>
        <rFont val="Calibri"/>
        <family val="2"/>
      </rPr>
      <t>a la Dirección de la UNGRD</t>
    </r>
  </si>
  <si>
    <t xml:space="preserve">*1. RECURSOS POR  $ 600.000 PARA COFINANCIAR ESTUDIOS PILOTO , 2. INVERSION PARA  ASESORIA Y ACOMPAÑAMIENTO   ACORDE CON EL  PROMEDIO DE GASTOS DE  DE VISITAS REALIZADAS   PARA  OT  SE DEBE PROGRAMAR COSTOS CON UN AUMENTO DE  10% CONTEMPLANDO AUMENTOS  DE GASTOS  VIAJE  </t>
  </si>
  <si>
    <t>INTERVENCIÓN PROSPECTIVA DEL RIESGO FRENTE A DESASTRES</t>
  </si>
  <si>
    <t>INTERVENCIÓN CORRECTIVA DEL RIESGO FRENTE A DESASTRES</t>
  </si>
  <si>
    <t xml:space="preserve">PROTECCIÓN FINANCIERA </t>
  </si>
  <si>
    <t>INFRAESTRUCTURA TECNOLOGICA</t>
  </si>
  <si>
    <t>Comunicación de información interna y externa de la ungrd y del sngrd</t>
  </si>
  <si>
    <t>Posicionamiento institucional</t>
  </si>
  <si>
    <t>DESARROLLO DE LAS COMPETENCIAS LABORALES Y MEJORAMIENTO DEL CLIMA LABORAL</t>
  </si>
  <si>
    <t>Seguridad y salud en el trabajo</t>
  </si>
  <si>
    <t>Capacitación</t>
  </si>
  <si>
    <t>Incentivos</t>
  </si>
  <si>
    <t>Bienestar social laboral</t>
  </si>
  <si>
    <t>Tiquetes</t>
  </si>
  <si>
    <t>Viáticos y gastos de viaje</t>
  </si>
  <si>
    <t>Gestión administrativa</t>
  </si>
  <si>
    <t>Sigep</t>
  </si>
  <si>
    <t>Administración de nómina</t>
  </si>
  <si>
    <t>Provisión del talento humano</t>
  </si>
  <si>
    <t>No de actualizaciones al manual de funciones y competencias laborales realizados</t>
  </si>
  <si>
    <t>No de comisiones efectuadas</t>
  </si>
  <si>
    <t>No de reuniones efectuadas</t>
  </si>
  <si>
    <t xml:space="preserve">No. de Plan Anual de Vacantes elaborados </t>
  </si>
  <si>
    <t>No. de anteproyectos de presupuesto elaborados</t>
  </si>
  <si>
    <t>No de Liquidación de la nómina preparadas</t>
  </si>
  <si>
    <t>No.de controles de novedades realizados</t>
  </si>
  <si>
    <t>No de circulartes emitidas</t>
  </si>
  <si>
    <t>Archivo de Registro</t>
  </si>
  <si>
    <t xml:space="preserve">Numero de afiliaciones realizadas/numero de contratos suscritos </t>
  </si>
  <si>
    <t>No de funcionarios inscritos/ No de funcionarios de la Unidad</t>
  </si>
  <si>
    <t xml:space="preserve">No de contratistass inscritos/ No de Contratistas de la unidad </t>
  </si>
  <si>
    <t>No de hojas de vida actualizadas/ No total de hojas de vida de contratistas *100</t>
  </si>
  <si>
    <t>No de hojas de vida actualizadas/ No total de hojas de vida de funcionarios *100</t>
  </si>
  <si>
    <t>No de funcionarios desviculados / No de funcionarios retirados</t>
  </si>
  <si>
    <t>GINNA SUÁREZ</t>
  </si>
  <si>
    <t xml:space="preserve">No de actualizaciones   </t>
  </si>
  <si>
    <t>No de hojas de vida actualizadas / No de funcionarios</t>
  </si>
  <si>
    <t>No de certificaciones laborales expedidas</t>
  </si>
  <si>
    <t>No de certificaciones de insuficiencia o inexistencia  proyectadas/No de certificaciones  de insuficiencia o inexistencia solicitadas *100</t>
  </si>
  <si>
    <t>No de actos administrativos elaborados/ No de actos administrativos solicitados *100</t>
  </si>
  <si>
    <t>No. de Legalizaciones</t>
  </si>
  <si>
    <t>No de pagos</t>
  </si>
  <si>
    <t>No de reembolsos a la caja menor / no de pagos de viaticos y gastos realizados con caja menor</t>
  </si>
  <si>
    <t>Resolucion de cierre</t>
  </si>
  <si>
    <t>No de tiquetes emitidos</t>
  </si>
  <si>
    <t xml:space="preserve">Realizar el seguimiento a la ejecución presupuestal de los contratos para tiquetes </t>
  </si>
  <si>
    <t>No de seguimientos al los contratos para la adquicicon de tiquetes</t>
  </si>
  <si>
    <t>Informe de ejecucion</t>
  </si>
  <si>
    <t>No. de Comités conformados</t>
  </si>
  <si>
    <t>Documento de ejecucion</t>
  </si>
  <si>
    <t>Informe de diagnostico</t>
  </si>
  <si>
    <t xml:space="preserve">Elaborar el manual de procedimientos administrativos </t>
  </si>
  <si>
    <t>Manual de procedimientos</t>
  </si>
  <si>
    <t xml:space="preserve">Manual </t>
  </si>
  <si>
    <t>Definir el portafolio de productos y servicios de la UNGRD</t>
  </si>
  <si>
    <t>Portafolio de P &amp; S</t>
  </si>
  <si>
    <t xml:space="preserve"> Documento  elaborado</t>
  </si>
  <si>
    <t>01/062014</t>
  </si>
  <si>
    <t>No apoyos realizados</t>
  </si>
  <si>
    <t>SUBDIRECCIÓN GENERAL - INFRAESTRUCTURA TECNOLOGICA</t>
  </si>
  <si>
    <t>ÁREA FINANCIERA</t>
  </si>
  <si>
    <t># reportes realizados</t>
  </si>
  <si>
    <t>Balance mensual 2014</t>
  </si>
  <si>
    <t>Balances Mensuales</t>
  </si>
  <si>
    <t>Balance General 2013</t>
  </si>
  <si>
    <t>Presentar el informe de Información Exógena  distrital a la SHD</t>
  </si>
  <si>
    <t>Acuse de recibido enviado por la SHD</t>
  </si>
  <si>
    <t>Declaración de Retención en la fuente</t>
  </si>
  <si>
    <t>Declaraciones de Retencisón del ICA</t>
  </si>
  <si>
    <t>Graciela Ustáriz</t>
  </si>
  <si>
    <t>OFICINA ASESORA DE COMUNICACIONES</t>
  </si>
  <si>
    <t>AREA COOPERACION INTERNACIONAL</t>
  </si>
  <si>
    <t>OFICINA ASESORA DE PLANEACION E INFORMACION</t>
  </si>
  <si>
    <t>AREA DE TALENTO HUMANO</t>
  </si>
  <si>
    <t>Martha Ochoa</t>
  </si>
  <si>
    <t>Wilson Salamanca</t>
  </si>
  <si>
    <t xml:space="preserve"> Paula Contreras, Wilson Salamanca</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</si>
</sst>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 #,##0_);_(* \(#,##0\);_(* &quot;-&quot;??_);_(@_)"/>
    <numFmt numFmtId="166" formatCode="dd/mm/yyyy;@"/>
    <numFmt numFmtId="167" formatCode="&quot;$&quot;\ #,##0.00"/>
    <numFmt numFmtId="168" formatCode="0_);\(0\)"/>
    <numFmt numFmtId="169" formatCode="0.0%"/>
    <numFmt numFmtId="170" formatCode="&quot;$&quot;\ #,##0.00;[Red]&quot;$&quot;\ #,##0.00"/>
  </numFmts>
  <fonts count="107">
    <font>
      <sz val="11"/>
      <color theme="1"/>
      <name val="Calibri"/>
      <family val="2"/>
    </font>
    <font>
      <sz val="11"/>
      <color indexed="8"/>
      <name val="Calibri"/>
      <family val="2"/>
    </font>
    <font>
      <sz val="10"/>
      <name val="Arial"/>
      <family val="2"/>
    </font>
    <font>
      <sz val="7"/>
      <name val="Arial"/>
      <family val="2"/>
    </font>
    <font>
      <sz val="7"/>
      <name val="Calibri"/>
      <family val="2"/>
    </font>
    <font>
      <b/>
      <sz val="16"/>
      <color indexed="9"/>
      <name val="Arial"/>
      <family val="2"/>
    </font>
    <font>
      <b/>
      <sz val="12"/>
      <color indexed="9"/>
      <name val="Arial"/>
      <family val="2"/>
    </font>
    <font>
      <b/>
      <sz val="11"/>
      <color indexed="9"/>
      <name val="Arial"/>
      <family val="2"/>
    </font>
    <font>
      <sz val="11"/>
      <color indexed="9"/>
      <name val="Arial"/>
      <family val="2"/>
    </font>
    <font>
      <sz val="9"/>
      <color indexed="9"/>
      <name val="Calibri"/>
      <family val="2"/>
    </font>
    <font>
      <sz val="12"/>
      <name val="Calibri"/>
      <family val="2"/>
    </font>
    <font>
      <b/>
      <sz val="12"/>
      <name val="Calibri"/>
      <family val="2"/>
    </font>
    <font>
      <sz val="12"/>
      <color indexed="8"/>
      <name val="Calibri"/>
      <family val="2"/>
    </font>
    <font>
      <b/>
      <sz val="12"/>
      <color indexed="8"/>
      <name val="Calibri"/>
      <family val="2"/>
    </font>
    <font>
      <b/>
      <sz val="11"/>
      <color indexed="8"/>
      <name val="Calibri"/>
      <family val="2"/>
    </font>
    <font>
      <sz val="7"/>
      <color indexed="8"/>
      <name val="Arial"/>
      <family val="2"/>
    </font>
    <font>
      <b/>
      <sz val="10"/>
      <color indexed="9"/>
      <name val="Arial"/>
      <family val="2"/>
    </font>
    <font>
      <b/>
      <sz val="10"/>
      <color indexed="8"/>
      <name val="Arial"/>
      <family val="2"/>
    </font>
    <font>
      <b/>
      <sz val="9"/>
      <color indexed="8"/>
      <name val="Arial"/>
      <family val="2"/>
    </font>
    <font>
      <sz val="7"/>
      <color indexed="10"/>
      <name val="Arial"/>
      <family val="2"/>
    </font>
    <font>
      <b/>
      <sz val="7"/>
      <color indexed="8"/>
      <name val="Arial"/>
      <family val="2"/>
    </font>
    <font>
      <sz val="11"/>
      <color indexed="8"/>
      <name val="Arial"/>
      <family val="2"/>
    </font>
    <font>
      <b/>
      <sz val="16"/>
      <color indexed="8"/>
      <name val="Arial"/>
      <family val="2"/>
    </font>
    <font>
      <b/>
      <sz val="16"/>
      <name val="Arial"/>
      <family val="2"/>
    </font>
    <font>
      <b/>
      <sz val="7"/>
      <color indexed="9"/>
      <name val="Arial"/>
      <family val="2"/>
    </font>
    <font>
      <b/>
      <sz val="8"/>
      <color indexed="9"/>
      <name val="Arial"/>
      <family val="2"/>
    </font>
    <font>
      <b/>
      <sz val="8"/>
      <color indexed="8"/>
      <name val="Arial"/>
      <family val="2"/>
    </font>
    <font>
      <b/>
      <sz val="11"/>
      <color indexed="8"/>
      <name val="Arial"/>
      <family val="2"/>
    </font>
    <font>
      <b/>
      <sz val="7"/>
      <name val="Arial"/>
      <family val="2"/>
    </font>
    <font>
      <sz val="11"/>
      <name val="Arial"/>
      <family val="2"/>
    </font>
    <font>
      <b/>
      <sz val="9"/>
      <name val="Tahoma"/>
      <family val="2"/>
    </font>
    <font>
      <sz val="9"/>
      <name val="Tahoma"/>
      <family val="2"/>
    </font>
    <font>
      <b/>
      <sz val="11"/>
      <name val="Arial"/>
      <family val="2"/>
    </font>
    <font>
      <sz val="12"/>
      <name val="Arial"/>
      <family val="2"/>
    </font>
    <font>
      <b/>
      <sz val="11"/>
      <color indexed="9"/>
      <name val="Calibri"/>
      <family val="2"/>
    </font>
    <font>
      <b/>
      <sz val="10"/>
      <name val="Arial"/>
      <family val="2"/>
    </font>
    <font>
      <sz val="10"/>
      <color indexed="8"/>
      <name val="Arial"/>
      <family val="2"/>
    </font>
    <font>
      <sz val="9"/>
      <name val="Arial"/>
      <family val="2"/>
    </font>
    <font>
      <b/>
      <sz val="7"/>
      <color indexed="9"/>
      <name val="Calibri"/>
      <family val="2"/>
    </font>
    <font>
      <b/>
      <sz val="7"/>
      <name val="Calibri"/>
      <family val="2"/>
    </font>
    <font>
      <sz val="7"/>
      <color indexed="8"/>
      <name val="Calibri"/>
      <family val="2"/>
    </font>
    <font>
      <sz val="7"/>
      <color indexed="10"/>
      <name val="Calibri"/>
      <family val="2"/>
    </font>
    <font>
      <sz val="16"/>
      <color indexed="8"/>
      <name val="Arial"/>
      <family val="2"/>
    </font>
    <font>
      <b/>
      <sz val="16"/>
      <color indexed="8"/>
      <name val="Calibri"/>
      <family val="2"/>
    </font>
    <font>
      <sz val="16"/>
      <color indexed="8"/>
      <name val="Calibri"/>
      <family val="2"/>
    </font>
    <font>
      <sz val="12"/>
      <color indexed="8"/>
      <name val="Arial"/>
      <family val="2"/>
    </font>
    <font>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7"/>
      <color theme="1"/>
      <name val="Arial"/>
      <family val="2"/>
    </font>
    <font>
      <sz val="11"/>
      <color theme="1"/>
      <name val="Arial"/>
      <family val="2"/>
    </font>
    <font>
      <b/>
      <sz val="7"/>
      <color theme="1"/>
      <name val="Arial"/>
      <family val="2"/>
    </font>
    <font>
      <b/>
      <sz val="9"/>
      <color theme="1"/>
      <name val="Arial"/>
      <family val="2"/>
    </font>
    <font>
      <b/>
      <sz val="11"/>
      <color theme="1"/>
      <name val="Arial"/>
      <family val="2"/>
    </font>
    <font>
      <b/>
      <sz val="12"/>
      <color theme="1"/>
      <name val="Calibri"/>
      <family val="2"/>
    </font>
    <font>
      <b/>
      <sz val="7"/>
      <color theme="0"/>
      <name val="Arial"/>
      <family val="2"/>
    </font>
    <font>
      <b/>
      <sz val="16"/>
      <color theme="0"/>
      <name val="Arial"/>
      <family val="2"/>
    </font>
    <font>
      <b/>
      <sz val="8"/>
      <color theme="1"/>
      <name val="Arial"/>
      <family val="2"/>
    </font>
    <font>
      <sz val="11"/>
      <color theme="0"/>
      <name val="Arial"/>
      <family val="2"/>
    </font>
    <font>
      <sz val="9"/>
      <color theme="0"/>
      <name val="Calibri"/>
      <family val="2"/>
    </font>
    <font>
      <sz val="10"/>
      <color theme="1"/>
      <name val="Arial"/>
      <family val="2"/>
    </font>
    <font>
      <b/>
      <sz val="8"/>
      <color theme="0"/>
      <name val="Arial"/>
      <family val="2"/>
    </font>
    <font>
      <sz val="7"/>
      <color rgb="FFFF0000"/>
      <name val="Arial"/>
      <family val="2"/>
    </font>
    <font>
      <sz val="12"/>
      <color theme="1"/>
      <name val="Calibri"/>
      <family val="2"/>
    </font>
    <font>
      <b/>
      <sz val="7"/>
      <color theme="0"/>
      <name val="Calibri"/>
      <family val="2"/>
    </font>
    <font>
      <sz val="7"/>
      <color theme="1"/>
      <name val="Calibri"/>
      <family val="2"/>
    </font>
    <font>
      <sz val="7"/>
      <color rgb="FF000000"/>
      <name val="Arial"/>
      <family val="2"/>
    </font>
    <font>
      <b/>
      <sz val="11"/>
      <color theme="0"/>
      <name val="Arial"/>
      <family val="2"/>
    </font>
    <font>
      <sz val="16"/>
      <color theme="1"/>
      <name val="Arial"/>
      <family val="2"/>
    </font>
    <font>
      <b/>
      <sz val="16"/>
      <color theme="1"/>
      <name val="Arial"/>
      <family val="2"/>
    </font>
    <font>
      <b/>
      <sz val="10"/>
      <color theme="0"/>
      <name val="Arial"/>
      <family val="2"/>
    </font>
    <font>
      <b/>
      <sz val="16"/>
      <color theme="1"/>
      <name val="Calibri"/>
      <family val="2"/>
    </font>
    <font>
      <sz val="16"/>
      <color theme="1"/>
      <name val="Calibri"/>
      <family val="2"/>
    </font>
    <font>
      <sz val="12"/>
      <color theme="1"/>
      <name val="Arial"/>
      <family val="2"/>
    </font>
    <font>
      <sz val="12"/>
      <color theme="0"/>
      <name val="Arial"/>
      <family val="2"/>
    </font>
    <font>
      <b/>
      <sz val="12"/>
      <color theme="0"/>
      <name val="Arial"/>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7285D"/>
        <bgColor indexed="64"/>
      </patternFill>
    </fill>
    <fill>
      <patternFill patternType="solid">
        <fgColor theme="3" tint="0.7999799847602844"/>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62FB25"/>
        <bgColor indexed="64"/>
      </patternFill>
    </fill>
    <fill>
      <patternFill patternType="solid">
        <fgColor rgb="FFFFFF00"/>
        <bgColor indexed="64"/>
      </patternFill>
    </fill>
    <fill>
      <patternFill patternType="solid">
        <fgColor rgb="FFFFC000"/>
        <bgColor indexed="64"/>
      </patternFill>
    </fill>
    <fill>
      <patternFill patternType="solid">
        <fgColor theme="2" tint="-0.7499799728393555"/>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D5C03D"/>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bottom/>
    </border>
    <border>
      <left style="medium"/>
      <right style="medium"/>
      <top style="medium"/>
      <bottom style="medium"/>
    </border>
    <border>
      <left/>
      <right/>
      <top/>
      <bottom style="hair"/>
    </border>
    <border>
      <left style="medium"/>
      <right/>
      <top/>
      <bottom/>
    </border>
    <border>
      <left style="medium"/>
      <right style="thin"/>
      <top style="medium"/>
      <bottom/>
    </border>
    <border>
      <left/>
      <right style="thin"/>
      <top style="medium"/>
      <bottom/>
    </border>
    <border>
      <left style="thin"/>
      <right/>
      <top style="medium"/>
      <bottom/>
    </border>
    <border>
      <left/>
      <right/>
      <top style="medium"/>
      <bottom/>
    </border>
    <border>
      <left style="thin"/>
      <right style="thin"/>
      <top/>
      <bottom/>
    </border>
    <border>
      <left style="thin"/>
      <right style="thin"/>
      <top style="medium"/>
      <bottom style="thin"/>
    </border>
    <border>
      <left style="medium"/>
      <right/>
      <top style="medium"/>
      <bottom style="medium"/>
    </border>
    <border>
      <left/>
      <right/>
      <top style="medium"/>
      <bottom style="medium"/>
    </border>
    <border>
      <left style="medium"/>
      <right style="medium"/>
      <top/>
      <bottom style="medium"/>
    </border>
    <border>
      <left style="medium"/>
      <right style="medium"/>
      <top style="medium"/>
      <bottom/>
    </border>
    <border>
      <left style="hair"/>
      <right style="hair"/>
      <top/>
      <bottom style="hair"/>
    </border>
    <border>
      <left style="hair"/>
      <right style="hair"/>
      <top style="hair"/>
      <bottom style="hair"/>
    </border>
    <border>
      <left/>
      <right style="medium"/>
      <top style="medium"/>
      <bottom style="medium"/>
    </border>
    <border>
      <left style="medium"/>
      <right style="thin"/>
      <top style="medium"/>
      <bottom style="medium"/>
    </border>
    <border>
      <left/>
      <right style="thin"/>
      <top style="medium"/>
      <bottom style="medium"/>
    </border>
    <border>
      <left style="thin"/>
      <right/>
      <top style="medium"/>
      <bottom style="medium"/>
    </border>
    <border>
      <left style="medium"/>
      <right style="medium"/>
      <top/>
      <bottom/>
    </border>
    <border>
      <left style="medium"/>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508">
    <xf numFmtId="0" fontId="0" fillId="0" borderId="0" xfId="0" applyFont="1" applyAlignment="1">
      <alignment/>
    </xf>
    <xf numFmtId="0" fontId="4" fillId="0" borderId="0" xfId="0" applyFont="1" applyAlignment="1">
      <alignment horizontal="center" vertical="center" wrapText="1"/>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Alignment="1">
      <alignment horizontal="left" wrapText="1"/>
    </xf>
    <xf numFmtId="9" fontId="80" fillId="0" borderId="0" xfId="0" applyNumberFormat="1" applyFont="1" applyAlignment="1">
      <alignment horizontal="center" wrapText="1"/>
    </xf>
    <xf numFmtId="166" fontId="80" fillId="0" borderId="0" xfId="0" applyNumberFormat="1" applyFont="1" applyAlignment="1">
      <alignment horizontal="center" wrapText="1"/>
    </xf>
    <xf numFmtId="0" fontId="81" fillId="0" borderId="0" xfId="0" applyFont="1" applyAlignment="1">
      <alignment wrapText="1"/>
    </xf>
    <xf numFmtId="0" fontId="81" fillId="0" borderId="0" xfId="0" applyFont="1" applyAlignment="1">
      <alignment vertical="center" wrapText="1"/>
    </xf>
    <xf numFmtId="0" fontId="82" fillId="0" borderId="0" xfId="0" applyFont="1" applyAlignment="1">
      <alignment wrapText="1"/>
    </xf>
    <xf numFmtId="0" fontId="79" fillId="0" borderId="0" xfId="0" applyFont="1" applyAlignment="1">
      <alignment horizontal="center" vertical="center" wrapText="1"/>
    </xf>
    <xf numFmtId="0" fontId="83" fillId="0" borderId="0" xfId="0" applyFont="1" applyAlignment="1">
      <alignment horizontal="center" vertical="center" wrapText="1"/>
    </xf>
    <xf numFmtId="1" fontId="80" fillId="0" borderId="0" xfId="46" applyNumberFormat="1" applyFont="1" applyAlignment="1">
      <alignment horizontal="center" wrapText="1"/>
    </xf>
    <xf numFmtId="164" fontId="80" fillId="0" borderId="0" xfId="0" applyNumberFormat="1" applyFont="1" applyAlignment="1">
      <alignment horizontal="center" vertical="center" wrapText="1"/>
    </xf>
    <xf numFmtId="0" fontId="3" fillId="33" borderId="0" xfId="0" applyFont="1" applyFill="1" applyAlignment="1">
      <alignment horizontal="left" wrapText="1"/>
    </xf>
    <xf numFmtId="0" fontId="0" fillId="0" borderId="0" xfId="0" applyAlignment="1">
      <alignment horizontal="center" vertical="center"/>
    </xf>
    <xf numFmtId="0" fontId="79" fillId="33" borderId="0" xfId="0" applyFont="1" applyFill="1" applyAlignment="1">
      <alignment wrapText="1"/>
    </xf>
    <xf numFmtId="0" fontId="0" fillId="0" borderId="0" xfId="0" applyAlignment="1">
      <alignment/>
    </xf>
    <xf numFmtId="0" fontId="80" fillId="0" borderId="0" xfId="0" applyFont="1" applyAlignment="1">
      <alignment horizontal="center" wrapText="1"/>
    </xf>
    <xf numFmtId="0" fontId="80" fillId="0" borderId="0" xfId="0" applyFont="1" applyAlignment="1">
      <alignment wrapText="1"/>
    </xf>
    <xf numFmtId="0" fontId="80" fillId="0" borderId="0" xfId="0" applyFont="1" applyAlignment="1">
      <alignment horizontal="center" vertical="center" wrapText="1"/>
    </xf>
    <xf numFmtId="0" fontId="0" fillId="0" borderId="10" xfId="0" applyBorder="1" applyAlignment="1">
      <alignment/>
    </xf>
    <xf numFmtId="44" fontId="0" fillId="0" borderId="10" xfId="50" applyFont="1" applyBorder="1" applyAlignment="1">
      <alignment/>
    </xf>
    <xf numFmtId="0" fontId="65" fillId="34" borderId="0" xfId="0" applyFont="1" applyFill="1" applyAlignment="1">
      <alignment vertical="center" wrapText="1"/>
    </xf>
    <xf numFmtId="165" fontId="33" fillId="0" borderId="10" xfId="46" applyNumberFormat="1" applyFont="1" applyFill="1" applyBorder="1" applyAlignment="1">
      <alignment horizontal="center" vertical="center" wrapText="1"/>
    </xf>
    <xf numFmtId="44" fontId="0" fillId="0" borderId="10" xfId="0" applyNumberFormat="1" applyBorder="1" applyAlignment="1">
      <alignment/>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165" fontId="3" fillId="0" borderId="0" xfId="46" applyNumberFormat="1" applyFont="1" applyFill="1" applyAlignment="1">
      <alignment horizontal="center" vertical="center" wrapText="1"/>
    </xf>
    <xf numFmtId="165" fontId="3" fillId="0" borderId="0" xfId="46" applyNumberFormat="1" applyFont="1" applyAlignment="1">
      <alignment horizontal="center" vertical="center" wrapText="1"/>
    </xf>
    <xf numFmtId="1" fontId="3" fillId="0" borderId="0" xfId="0" applyNumberFormat="1" applyFont="1" applyFill="1" applyAlignment="1">
      <alignment horizontal="center" vertical="center" wrapText="1"/>
    </xf>
    <xf numFmtId="1" fontId="3" fillId="0" borderId="0" xfId="0" applyNumberFormat="1" applyFont="1" applyAlignment="1">
      <alignment horizontal="center" vertical="center" wrapText="1"/>
    </xf>
    <xf numFmtId="1" fontId="80" fillId="0" borderId="0" xfId="0" applyNumberFormat="1" applyFont="1" applyAlignment="1">
      <alignment horizontal="center" vertical="center" wrapText="1"/>
    </xf>
    <xf numFmtId="0" fontId="10" fillId="35" borderId="0" xfId="0" applyFont="1" applyFill="1" applyBorder="1" applyAlignment="1">
      <alignment horizontal="center" vertical="center" wrapText="1"/>
    </xf>
    <xf numFmtId="0" fontId="84" fillId="17"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33" borderId="10" xfId="53" applyFont="1" applyFill="1" applyBorder="1" applyAlignment="1" applyProtection="1">
      <alignment horizontal="left" vertical="center" wrapText="1"/>
      <protection hidden="1"/>
    </xf>
    <xf numFmtId="0" fontId="85" fillId="36" borderId="10" xfId="53" applyFont="1" applyFill="1" applyBorder="1" applyAlignment="1" applyProtection="1">
      <alignment horizontal="center" vertical="center" wrapText="1"/>
      <protection hidden="1"/>
    </xf>
    <xf numFmtId="0" fontId="85" fillId="37" borderId="10" xfId="53" applyFont="1" applyFill="1" applyBorder="1" applyAlignment="1" applyProtection="1">
      <alignment horizontal="center" vertical="center" wrapText="1"/>
      <protection hidden="1"/>
    </xf>
    <xf numFmtId="0" fontId="85" fillId="38" borderId="10" xfId="53" applyFont="1" applyFill="1" applyBorder="1" applyAlignment="1" applyProtection="1">
      <alignment horizontal="center" vertical="center" wrapText="1"/>
      <protection hidden="1"/>
    </xf>
    <xf numFmtId="0" fontId="81" fillId="0" borderId="10" xfId="0" applyFont="1" applyBorder="1" applyAlignment="1">
      <alignment vertical="center" wrapText="1"/>
    </xf>
    <xf numFmtId="2" fontId="79" fillId="0" borderId="0" xfId="0" applyNumberFormat="1" applyFont="1" applyAlignment="1">
      <alignment horizontal="center" vertical="center" wrapText="1"/>
    </xf>
    <xf numFmtId="2" fontId="80" fillId="0" borderId="0" xfId="0" applyNumberFormat="1" applyFont="1" applyAlignment="1">
      <alignment horizontal="center" vertical="center" wrapText="1"/>
    </xf>
    <xf numFmtId="9" fontId="81" fillId="0" borderId="0" xfId="0" applyNumberFormat="1" applyFont="1" applyFill="1" applyBorder="1" applyAlignment="1">
      <alignment horizontal="center" vertical="center" wrapText="1"/>
    </xf>
    <xf numFmtId="9" fontId="81" fillId="0" borderId="0" xfId="56" applyFont="1" applyFill="1" applyBorder="1" applyAlignment="1">
      <alignment horizontal="center" vertical="center" wrapText="1"/>
    </xf>
    <xf numFmtId="0" fontId="81" fillId="0" borderId="0" xfId="0" applyFont="1" applyFill="1" applyBorder="1" applyAlignment="1">
      <alignment horizontal="center" vertical="center" wrapText="1"/>
    </xf>
    <xf numFmtId="3" fontId="81" fillId="0" borderId="0" xfId="0" applyNumberFormat="1" applyFont="1" applyFill="1" applyBorder="1" applyAlignment="1">
      <alignment horizontal="center" vertical="center" wrapText="1"/>
    </xf>
    <xf numFmtId="0" fontId="81" fillId="0" borderId="10" xfId="0" applyFont="1" applyBorder="1" applyAlignment="1">
      <alignment wrapText="1"/>
    </xf>
    <xf numFmtId="0" fontId="28" fillId="39" borderId="11" xfId="53" applyFont="1" applyFill="1" applyBorder="1" applyAlignment="1" applyProtection="1">
      <alignment horizontal="center" vertical="center" wrapText="1"/>
      <protection hidden="1"/>
    </xf>
    <xf numFmtId="0" fontId="28" fillId="39" borderId="10" xfId="53" applyFont="1" applyFill="1" applyBorder="1" applyAlignment="1" applyProtection="1">
      <alignment horizontal="center" vertical="center" wrapText="1"/>
      <protection hidden="1"/>
    </xf>
    <xf numFmtId="0" fontId="79" fillId="0" borderId="0" xfId="0" applyFont="1" applyBorder="1" applyAlignment="1">
      <alignment horizontal="center" vertical="center" wrapText="1"/>
    </xf>
    <xf numFmtId="9" fontId="85" fillId="0" borderId="0" xfId="0" applyNumberFormat="1" applyFont="1" applyFill="1" applyBorder="1" applyAlignment="1">
      <alignment horizontal="center" vertical="center" wrapText="1"/>
    </xf>
    <xf numFmtId="0" fontId="85" fillId="0" borderId="0" xfId="0" applyFont="1" applyFill="1" applyBorder="1" applyAlignment="1">
      <alignment horizontal="center" vertical="center" wrapText="1"/>
    </xf>
    <xf numFmtId="3" fontId="85" fillId="0" borderId="0" xfId="0" applyNumberFormat="1" applyFont="1" applyFill="1" applyBorder="1" applyAlignment="1">
      <alignment horizontal="center" vertical="center" wrapText="1"/>
    </xf>
    <xf numFmtId="164" fontId="86" fillId="0" borderId="0" xfId="0" applyNumberFormat="1" applyFont="1" applyFill="1" applyAlignment="1">
      <alignment horizontal="center" vertical="center" wrapText="1"/>
    </xf>
    <xf numFmtId="0" fontId="86" fillId="0" borderId="12"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79" fillId="0" borderId="0" xfId="0" applyFont="1" applyFill="1" applyAlignment="1">
      <alignment horizontal="center" vertical="center" wrapText="1"/>
    </xf>
    <xf numFmtId="0" fontId="81" fillId="0" borderId="0" xfId="0" applyFont="1" applyAlignment="1">
      <alignment horizontal="center" vertical="center" wrapText="1"/>
    </xf>
    <xf numFmtId="0" fontId="79" fillId="33" borderId="0" xfId="0" applyFont="1" applyFill="1" applyAlignment="1">
      <alignment horizontal="center" vertical="center" wrapText="1"/>
    </xf>
    <xf numFmtId="164" fontId="79" fillId="0" borderId="0" xfId="0" applyNumberFormat="1" applyFont="1" applyAlignment="1">
      <alignment horizontal="center" vertical="center" wrapText="1"/>
    </xf>
    <xf numFmtId="9" fontId="80" fillId="0" borderId="0" xfId="0" applyNumberFormat="1" applyFont="1" applyAlignment="1">
      <alignment horizontal="center" vertical="center" wrapText="1"/>
    </xf>
    <xf numFmtId="166" fontId="80" fillId="0" borderId="0" xfId="0" applyNumberFormat="1" applyFont="1" applyAlignment="1">
      <alignment horizontal="center" vertical="center" wrapText="1"/>
    </xf>
    <xf numFmtId="2" fontId="0" fillId="0" borderId="0" xfId="0" applyNumberFormat="1" applyAlignment="1">
      <alignment horizontal="center" vertical="center"/>
    </xf>
    <xf numFmtId="0" fontId="87" fillId="0" borderId="0" xfId="0" applyFont="1" applyAlignment="1">
      <alignment horizontal="center" vertical="center" wrapText="1"/>
    </xf>
    <xf numFmtId="0" fontId="82" fillId="0" borderId="0" xfId="0" applyFont="1" applyAlignment="1">
      <alignment horizontal="center" vertical="center" wrapText="1"/>
    </xf>
    <xf numFmtId="0" fontId="28" fillId="0" borderId="0" xfId="0" applyFont="1" applyAlignment="1">
      <alignment horizontal="center" vertical="center" wrapText="1"/>
    </xf>
    <xf numFmtId="0" fontId="80" fillId="0" borderId="0" xfId="0" applyFont="1" applyBorder="1" applyAlignment="1">
      <alignment horizontal="center" vertical="center" wrapText="1"/>
    </xf>
    <xf numFmtId="0" fontId="83" fillId="0" borderId="0" xfId="0" applyFont="1" applyBorder="1" applyAlignment="1">
      <alignment horizontal="center" vertical="center" wrapText="1"/>
    </xf>
    <xf numFmtId="1" fontId="80" fillId="0" borderId="0" xfId="46" applyNumberFormat="1" applyFont="1" applyAlignment="1">
      <alignment horizontal="center" vertical="center" wrapText="1"/>
    </xf>
    <xf numFmtId="1" fontId="80" fillId="0" borderId="0" xfId="46" applyNumberFormat="1" applyFont="1" applyBorder="1" applyAlignment="1">
      <alignment horizontal="center" vertical="center" wrapText="1"/>
    </xf>
    <xf numFmtId="9" fontId="80" fillId="0" borderId="0" xfId="0" applyNumberFormat="1" applyFont="1" applyBorder="1" applyAlignment="1">
      <alignment horizontal="center" vertical="center" wrapText="1"/>
    </xf>
    <xf numFmtId="166" fontId="80" fillId="0" borderId="0" xfId="0" applyNumberFormat="1" applyFont="1" applyBorder="1" applyAlignment="1">
      <alignment horizontal="center" vertical="center" wrapText="1"/>
    </xf>
    <xf numFmtId="1" fontId="79" fillId="0" borderId="0" xfId="46" applyNumberFormat="1" applyFont="1" applyBorder="1" applyAlignment="1">
      <alignment horizontal="center" vertical="center" wrapText="1"/>
    </xf>
    <xf numFmtId="9" fontId="79" fillId="0" borderId="0" xfId="0" applyNumberFormat="1" applyFont="1" applyBorder="1" applyAlignment="1">
      <alignment horizontal="center" vertical="center" wrapText="1"/>
    </xf>
    <xf numFmtId="164" fontId="80" fillId="0" borderId="0" xfId="0" applyNumberFormat="1" applyFont="1" applyBorder="1" applyAlignment="1">
      <alignment horizontal="center" vertical="center" wrapText="1"/>
    </xf>
    <xf numFmtId="0" fontId="3" fillId="33" borderId="0" xfId="0" applyFont="1" applyFill="1" applyAlignment="1">
      <alignment horizontal="center" vertical="center" wrapText="1"/>
    </xf>
    <xf numFmtId="0" fontId="81" fillId="0" borderId="0"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77" fillId="0" borderId="0" xfId="0" applyFont="1" applyAlignment="1">
      <alignment horizontal="center" vertical="center"/>
    </xf>
    <xf numFmtId="0" fontId="88" fillId="0" borderId="0" xfId="0" applyFont="1" applyAlignment="1">
      <alignment horizontal="center" vertical="center" wrapText="1"/>
    </xf>
    <xf numFmtId="0" fontId="88" fillId="0" borderId="0" xfId="0" applyFont="1" applyFill="1" applyAlignment="1">
      <alignment horizontal="center" vertical="center" wrapText="1"/>
    </xf>
    <xf numFmtId="0" fontId="80" fillId="33" borderId="12" xfId="0" applyFont="1" applyFill="1" applyBorder="1" applyAlignment="1">
      <alignment horizontal="center" vertical="center" wrapText="1"/>
    </xf>
    <xf numFmtId="0" fontId="80" fillId="33" borderId="0"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80" fillId="33" borderId="0" xfId="0" applyFont="1" applyFill="1" applyAlignment="1">
      <alignment horizontal="center" vertical="center" wrapText="1"/>
    </xf>
    <xf numFmtId="0" fontId="8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0" fillId="0" borderId="0" xfId="0" applyFont="1" applyFill="1" applyAlignment="1">
      <alignment horizontal="center" vertical="center" wrapText="1"/>
    </xf>
    <xf numFmtId="0" fontId="32" fillId="0" borderId="0" xfId="0" applyFont="1" applyFill="1" applyAlignment="1">
      <alignment horizontal="center" vertical="center" wrapText="1"/>
    </xf>
    <xf numFmtId="0" fontId="3" fillId="37" borderId="0" xfId="0" applyFont="1" applyFill="1" applyAlignment="1">
      <alignment horizontal="center" vertical="center" wrapText="1"/>
    </xf>
    <xf numFmtId="0" fontId="33" fillId="0" borderId="0" xfId="0" applyFont="1" applyFill="1" applyAlignment="1">
      <alignment horizontal="center" vertical="center" wrapText="1"/>
    </xf>
    <xf numFmtId="0" fontId="3" fillId="40" borderId="0" xfId="0" applyFont="1" applyFill="1" applyAlignment="1">
      <alignment horizontal="center" vertical="center" wrapText="1"/>
    </xf>
    <xf numFmtId="0" fontId="3" fillId="41" borderId="0" xfId="0" applyFont="1" applyFill="1" applyAlignment="1">
      <alignment horizontal="center" vertical="center" wrapText="1"/>
    </xf>
    <xf numFmtId="0" fontId="3" fillId="17" borderId="0" xfId="0" applyFont="1" applyFill="1" applyAlignment="1">
      <alignment horizontal="center" vertical="center" wrapText="1"/>
    </xf>
    <xf numFmtId="0" fontId="10" fillId="34" borderId="0" xfId="0" applyFont="1" applyFill="1" applyAlignment="1">
      <alignment horizontal="center" vertical="center" wrapText="1"/>
    </xf>
    <xf numFmtId="164" fontId="81" fillId="0" borderId="0" xfId="0" applyNumberFormat="1" applyFont="1" applyFill="1" applyBorder="1" applyAlignment="1">
      <alignment horizontal="center" vertical="center" wrapText="1"/>
    </xf>
    <xf numFmtId="0" fontId="81" fillId="0" borderId="0" xfId="0" applyFont="1" applyFill="1" applyAlignment="1">
      <alignment horizontal="center" vertical="center" wrapText="1"/>
    </xf>
    <xf numFmtId="0" fontId="85" fillId="0" borderId="15" xfId="0" applyFont="1" applyFill="1" applyBorder="1" applyAlignment="1">
      <alignment horizontal="center" vertical="center" wrapText="1"/>
    </xf>
    <xf numFmtId="164" fontId="85" fillId="0" borderId="0" xfId="0" applyNumberFormat="1" applyFont="1" applyFill="1" applyBorder="1" applyAlignment="1">
      <alignment horizontal="center" vertical="center" wrapText="1"/>
    </xf>
    <xf numFmtId="0" fontId="0" fillId="0" borderId="0" xfId="0" applyFill="1" applyAlignment="1">
      <alignment horizontal="center" vertical="center"/>
    </xf>
    <xf numFmtId="165" fontId="80" fillId="0" borderId="0" xfId="46" applyNumberFormat="1" applyFont="1" applyAlignment="1">
      <alignment horizontal="center" vertical="center" wrapText="1"/>
    </xf>
    <xf numFmtId="0" fontId="29" fillId="0" borderId="0" xfId="0" applyFont="1" applyAlignment="1">
      <alignment horizontal="center" vertical="center" wrapText="1"/>
    </xf>
    <xf numFmtId="167" fontId="85"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90" fillId="0" borderId="16" xfId="0" applyFont="1" applyFill="1" applyBorder="1" applyAlignment="1">
      <alignment horizontal="center" vertical="center" wrapText="1"/>
    </xf>
    <xf numFmtId="0" fontId="90" fillId="0" borderId="17" xfId="0" applyFont="1" applyFill="1" applyBorder="1" applyAlignment="1">
      <alignment horizontal="center" vertical="center" wrapText="1"/>
    </xf>
    <xf numFmtId="0" fontId="90"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80" fillId="0" borderId="20" xfId="0" applyFont="1" applyBorder="1" applyAlignment="1">
      <alignment horizontal="center" vertical="center" wrapText="1"/>
    </xf>
    <xf numFmtId="2" fontId="80" fillId="0" borderId="20" xfId="0" applyNumberFormat="1" applyFont="1" applyBorder="1" applyAlignment="1">
      <alignment horizontal="center" vertical="center" wrapText="1"/>
    </xf>
    <xf numFmtId="164" fontId="80" fillId="0" borderId="20" xfId="0" applyNumberFormat="1" applyFont="1" applyBorder="1" applyAlignment="1">
      <alignment horizontal="center" vertical="center" wrapText="1"/>
    </xf>
    <xf numFmtId="0" fontId="85" fillId="34" borderId="13" xfId="53" applyFont="1" applyFill="1" applyBorder="1" applyAlignment="1" applyProtection="1">
      <alignment horizontal="center" vertical="center" wrapText="1"/>
      <protection hidden="1"/>
    </xf>
    <xf numFmtId="2" fontId="85" fillId="34" borderId="13" xfId="53" applyNumberFormat="1" applyFont="1" applyFill="1" applyBorder="1" applyAlignment="1" applyProtection="1">
      <alignment horizontal="center" vertical="center" wrapText="1"/>
      <protection hidden="1"/>
    </xf>
    <xf numFmtId="0" fontId="85" fillId="42" borderId="13" xfId="53" applyFont="1" applyFill="1" applyBorder="1" applyAlignment="1" applyProtection="1">
      <alignment horizontal="center" vertical="center" wrapText="1"/>
      <protection hidden="1"/>
    </xf>
    <xf numFmtId="0" fontId="85" fillId="43" borderId="13" xfId="53" applyFont="1" applyFill="1" applyBorder="1" applyAlignment="1" applyProtection="1">
      <alignment horizontal="center" vertical="center" wrapText="1"/>
      <protection hidden="1"/>
    </xf>
    <xf numFmtId="0" fontId="85" fillId="41" borderId="13" xfId="53" applyFont="1" applyFill="1" applyBorder="1" applyAlignment="1" applyProtection="1">
      <alignment horizontal="center" vertical="center" wrapText="1"/>
      <protection hidden="1"/>
    </xf>
    <xf numFmtId="0" fontId="85" fillId="36" borderId="13" xfId="53" applyFont="1" applyFill="1" applyBorder="1" applyAlignment="1" applyProtection="1">
      <alignment horizontal="center" vertical="center" wrapText="1"/>
      <protection hidden="1"/>
    </xf>
    <xf numFmtId="0" fontId="85" fillId="37" borderId="13" xfId="53" applyFont="1" applyFill="1" applyBorder="1" applyAlignment="1" applyProtection="1">
      <alignment horizontal="center" vertical="center" wrapText="1"/>
      <protection hidden="1"/>
    </xf>
    <xf numFmtId="0" fontId="85" fillId="38" borderId="13" xfId="53" applyFont="1" applyFill="1" applyBorder="1" applyAlignment="1" applyProtection="1">
      <alignment horizontal="center" vertical="center" wrapText="1"/>
      <protection hidden="1"/>
    </xf>
    <xf numFmtId="0" fontId="79" fillId="0" borderId="13" xfId="0" applyFont="1" applyBorder="1" applyAlignment="1">
      <alignment horizontal="center" vertical="center" wrapText="1"/>
    </xf>
    <xf numFmtId="0" fontId="79" fillId="0" borderId="13" xfId="0" applyNumberFormat="1" applyFont="1" applyBorder="1" applyAlignment="1">
      <alignment horizontal="center" vertical="center" wrapText="1"/>
    </xf>
    <xf numFmtId="14" fontId="3" fillId="0" borderId="13" xfId="49" applyNumberFormat="1" applyFont="1" applyFill="1" applyBorder="1" applyAlignment="1">
      <alignment horizontal="center" vertical="center" wrapText="1"/>
    </xf>
    <xf numFmtId="9" fontId="79" fillId="0" borderId="13" xfId="56" applyFont="1" applyBorder="1" applyAlignment="1">
      <alignment horizontal="center" vertical="center" wrapText="1"/>
    </xf>
    <xf numFmtId="2" fontId="79" fillId="0" borderId="13" xfId="56" applyNumberFormat="1" applyFont="1" applyBorder="1" applyAlignment="1">
      <alignment horizontal="center" vertical="center" wrapText="1"/>
    </xf>
    <xf numFmtId="164" fontId="79" fillId="0" borderId="13" xfId="0" applyNumberFormat="1" applyFont="1" applyBorder="1" applyAlignment="1">
      <alignment horizontal="center" vertical="center" wrapText="1"/>
    </xf>
    <xf numFmtId="0" fontId="79" fillId="33" borderId="13" xfId="0" applyFont="1" applyFill="1" applyBorder="1" applyAlignment="1">
      <alignment horizontal="center" vertical="center" wrapText="1"/>
    </xf>
    <xf numFmtId="0" fontId="79" fillId="42" borderId="13" xfId="0" applyFont="1" applyFill="1" applyBorder="1" applyAlignment="1">
      <alignment horizontal="center" vertical="center" wrapText="1"/>
    </xf>
    <xf numFmtId="0" fontId="79" fillId="43" borderId="13" xfId="0" applyFont="1" applyFill="1" applyBorder="1" applyAlignment="1">
      <alignment horizontal="center" vertical="center" wrapText="1"/>
    </xf>
    <xf numFmtId="0" fontId="79" fillId="41" borderId="13" xfId="0" applyFont="1" applyFill="1" applyBorder="1" applyAlignment="1">
      <alignment horizontal="center" vertical="center" wrapText="1"/>
    </xf>
    <xf numFmtId="0" fontId="79" fillId="36" borderId="13" xfId="0" applyFont="1" applyFill="1" applyBorder="1" applyAlignment="1">
      <alignment horizontal="center" vertical="center" wrapText="1"/>
    </xf>
    <xf numFmtId="0" fontId="79" fillId="37" borderId="13" xfId="0" applyFont="1" applyFill="1" applyBorder="1" applyAlignment="1">
      <alignment horizontal="center" vertical="center" wrapText="1"/>
    </xf>
    <xf numFmtId="0" fontId="79" fillId="38" borderId="13" xfId="0" applyFont="1" applyFill="1" applyBorder="1" applyAlignment="1">
      <alignment horizontal="center" vertical="center" wrapText="1"/>
    </xf>
    <xf numFmtId="0" fontId="79" fillId="0" borderId="13" xfId="0" applyNumberFormat="1" applyFont="1" applyFill="1" applyBorder="1" applyAlignment="1">
      <alignment horizontal="center" vertical="center" wrapText="1"/>
    </xf>
    <xf numFmtId="0" fontId="79" fillId="0" borderId="13" xfId="0" applyFont="1" applyFill="1" applyBorder="1" applyAlignment="1">
      <alignment horizontal="center" vertical="center" wrapText="1"/>
    </xf>
    <xf numFmtId="9" fontId="79" fillId="0" borderId="13" xfId="56" applyFont="1" applyFill="1" applyBorder="1" applyAlignment="1">
      <alignment horizontal="center" vertical="center" wrapText="1"/>
    </xf>
    <xf numFmtId="164" fontId="79" fillId="0" borderId="13" xfId="0" applyNumberFormat="1" applyFont="1" applyFill="1" applyBorder="1" applyAlignment="1">
      <alignment horizontal="center" vertical="center" wrapText="1"/>
    </xf>
    <xf numFmtId="0" fontId="28" fillId="44" borderId="13" xfId="53" applyFont="1" applyFill="1" applyBorder="1" applyAlignment="1" applyProtection="1">
      <alignment horizontal="center" vertical="center" wrapText="1"/>
      <protection hidden="1"/>
    </xf>
    <xf numFmtId="2" fontId="28" fillId="44" borderId="13" xfId="53" applyNumberFormat="1" applyFont="1" applyFill="1" applyBorder="1" applyAlignment="1" applyProtection="1">
      <alignment horizontal="center" vertical="center" wrapText="1"/>
      <protection hidden="1"/>
    </xf>
    <xf numFmtId="164" fontId="28" fillId="44" borderId="13" xfId="53" applyNumberFormat="1" applyFont="1" applyFill="1" applyBorder="1" applyAlignment="1" applyProtection="1">
      <alignment horizontal="center" vertical="center" wrapText="1"/>
      <protection hidden="1"/>
    </xf>
    <xf numFmtId="14" fontId="3" fillId="33" borderId="13" xfId="49" applyNumberFormat="1" applyFont="1" applyFill="1" applyBorder="1" applyAlignment="1">
      <alignment horizontal="center" vertical="center" wrapText="1"/>
    </xf>
    <xf numFmtId="0" fontId="3" fillId="0" borderId="13" xfId="53" applyFont="1" applyFill="1" applyBorder="1" applyAlignment="1" applyProtection="1">
      <alignment horizontal="center" vertical="center" wrapText="1"/>
      <protection hidden="1"/>
    </xf>
    <xf numFmtId="3" fontId="79" fillId="0" borderId="13" xfId="0" applyNumberFormat="1" applyFont="1" applyBorder="1" applyAlignment="1">
      <alignment horizontal="center" vertical="center" wrapText="1"/>
    </xf>
    <xf numFmtId="3" fontId="3" fillId="33" borderId="13" xfId="53" applyNumberFormat="1" applyFont="1" applyFill="1" applyBorder="1" applyAlignment="1" applyProtection="1">
      <alignment horizontal="center" vertical="center" wrapText="1"/>
      <protection hidden="1"/>
    </xf>
    <xf numFmtId="0" fontId="3" fillId="33" borderId="13" xfId="53" applyFont="1" applyFill="1" applyBorder="1" applyAlignment="1" applyProtection="1">
      <alignment horizontal="center" vertical="center" wrapText="1"/>
      <protection hidden="1"/>
    </xf>
    <xf numFmtId="0" fontId="81" fillId="42" borderId="13" xfId="0" applyFont="1" applyFill="1" applyBorder="1" applyAlignment="1">
      <alignment horizontal="center" vertical="center" wrapText="1"/>
    </xf>
    <xf numFmtId="0" fontId="81" fillId="43" borderId="13"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91" fillId="34" borderId="13" xfId="53" applyFont="1" applyFill="1" applyBorder="1" applyAlignment="1" applyProtection="1">
      <alignment horizontal="center" vertical="center" wrapText="1"/>
      <protection hidden="1"/>
    </xf>
    <xf numFmtId="2" fontId="91" fillId="34" borderId="13" xfId="53" applyNumberFormat="1" applyFont="1" applyFill="1" applyBorder="1" applyAlignment="1" applyProtection="1">
      <alignment horizontal="center" vertical="center" wrapText="1"/>
      <protection hidden="1"/>
    </xf>
    <xf numFmtId="164" fontId="91" fillId="34" borderId="13" xfId="53" applyNumberFormat="1" applyFont="1" applyFill="1" applyBorder="1" applyAlignment="1" applyProtection="1">
      <alignment horizontal="center" vertical="center" wrapText="1"/>
      <protection hidden="1"/>
    </xf>
    <xf numFmtId="9" fontId="79" fillId="0" borderId="13" xfId="0" applyNumberFormat="1" applyFont="1" applyBorder="1" applyAlignment="1">
      <alignment horizontal="center" vertical="center" wrapText="1"/>
    </xf>
    <xf numFmtId="3" fontId="79" fillId="33" borderId="13" xfId="0" applyNumberFormat="1" applyFont="1" applyFill="1" applyBorder="1" applyAlignment="1">
      <alignment horizontal="center" vertical="center" wrapText="1"/>
    </xf>
    <xf numFmtId="3" fontId="79" fillId="0" borderId="13" xfId="0" applyNumberFormat="1" applyFont="1" applyFill="1" applyBorder="1" applyAlignment="1">
      <alignment horizontal="center" vertical="center" wrapText="1"/>
    </xf>
    <xf numFmtId="0" fontId="28" fillId="39" borderId="13" xfId="53" applyFont="1" applyFill="1" applyBorder="1" applyAlignment="1" applyProtection="1">
      <alignment horizontal="center" vertical="center" wrapText="1"/>
      <protection hidden="1"/>
    </xf>
    <xf numFmtId="2" fontId="28" fillId="39" borderId="13" xfId="53" applyNumberFormat="1" applyFont="1" applyFill="1" applyBorder="1" applyAlignment="1" applyProtection="1">
      <alignment horizontal="center" vertical="center" wrapText="1"/>
      <protection hidden="1"/>
    </xf>
    <xf numFmtId="164" fontId="35" fillId="39" borderId="13" xfId="53" applyNumberFormat="1" applyFont="1" applyFill="1" applyBorder="1" applyAlignment="1" applyProtection="1">
      <alignment horizontal="center" vertical="center" wrapText="1"/>
      <protection hidden="1"/>
    </xf>
    <xf numFmtId="1" fontId="85" fillId="34" borderId="13" xfId="46" applyNumberFormat="1" applyFont="1" applyFill="1" applyBorder="1" applyAlignment="1" applyProtection="1">
      <alignment horizontal="center" vertical="center" wrapText="1"/>
      <protection hidden="1"/>
    </xf>
    <xf numFmtId="9" fontId="85" fillId="34" borderId="13" xfId="53" applyNumberFormat="1" applyFont="1" applyFill="1" applyBorder="1" applyAlignment="1" applyProtection="1">
      <alignment horizontal="center" vertical="center" wrapText="1"/>
      <protection hidden="1"/>
    </xf>
    <xf numFmtId="1" fontId="79" fillId="0" borderId="13" xfId="56" applyNumberFormat="1" applyFont="1" applyFill="1" applyBorder="1" applyAlignment="1">
      <alignment horizontal="center" vertical="center" wrapText="1"/>
    </xf>
    <xf numFmtId="165" fontId="79" fillId="0" borderId="13" xfId="46" applyNumberFormat="1" applyFont="1" applyBorder="1" applyAlignment="1">
      <alignment horizontal="center" vertical="center" wrapText="1"/>
    </xf>
    <xf numFmtId="167" fontId="3" fillId="33" borderId="13" xfId="53" applyNumberFormat="1" applyFont="1" applyFill="1" applyBorder="1" applyAlignment="1" applyProtection="1">
      <alignment horizontal="center" vertical="center" wrapText="1"/>
      <protection hidden="1"/>
    </xf>
    <xf numFmtId="44" fontId="92" fillId="33" borderId="13" xfId="50" applyFont="1" applyFill="1" applyBorder="1" applyAlignment="1" applyProtection="1">
      <alignment horizontal="center" vertical="center" wrapText="1"/>
      <protection hidden="1"/>
    </xf>
    <xf numFmtId="0" fontId="3" fillId="42" borderId="13" xfId="0" applyFont="1" applyFill="1" applyBorder="1" applyAlignment="1">
      <alignment horizontal="center" vertical="center" wrapText="1"/>
    </xf>
    <xf numFmtId="0" fontId="3" fillId="43" borderId="13" xfId="0" applyFont="1" applyFill="1" applyBorder="1" applyAlignment="1">
      <alignment horizontal="center" vertical="center" wrapText="1"/>
    </xf>
    <xf numFmtId="0" fontId="81" fillId="44" borderId="13" xfId="0" applyFont="1" applyFill="1" applyBorder="1" applyAlignment="1">
      <alignment horizontal="center" vertical="center" wrapText="1"/>
    </xf>
    <xf numFmtId="167" fontId="81" fillId="44"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79" fillId="33" borderId="13" xfId="53" applyFont="1" applyFill="1" applyBorder="1" applyAlignment="1" applyProtection="1">
      <alignment horizontal="center" vertical="center" wrapText="1"/>
      <protection hidden="1"/>
    </xf>
    <xf numFmtId="14" fontId="79" fillId="33" borderId="13" xfId="53" applyNumberFormat="1" applyFont="1" applyFill="1" applyBorder="1" applyAlignment="1" applyProtection="1">
      <alignment horizontal="center" vertical="center" wrapText="1"/>
      <protection hidden="1"/>
    </xf>
    <xf numFmtId="0" fontId="79" fillId="0" borderId="13" xfId="53" applyFont="1" applyFill="1" applyBorder="1" applyAlignment="1" applyProtection="1">
      <alignment horizontal="center" vertical="center" wrapText="1"/>
      <protection hidden="1"/>
    </xf>
    <xf numFmtId="0" fontId="3" fillId="0" borderId="13" xfId="0" applyFont="1" applyBorder="1" applyAlignment="1">
      <alignment horizontal="center" vertical="center" wrapText="1"/>
    </xf>
    <xf numFmtId="14" fontId="3" fillId="33" borderId="13" xfId="53" applyNumberFormat="1" applyFont="1" applyFill="1" applyBorder="1" applyAlignment="1" applyProtection="1">
      <alignment horizontal="center" vertical="center" wrapText="1"/>
      <protection hidden="1"/>
    </xf>
    <xf numFmtId="165" fontId="3" fillId="0" borderId="13" xfId="46" applyNumberFormat="1" applyFont="1" applyBorder="1" applyAlignment="1">
      <alignment horizontal="center" vertical="center" wrapText="1"/>
    </xf>
    <xf numFmtId="0" fontId="81" fillId="45" borderId="13" xfId="0" applyFont="1" applyFill="1" applyBorder="1" applyAlignment="1">
      <alignment horizontal="center" vertical="center" wrapText="1"/>
    </xf>
    <xf numFmtId="167" fontId="81" fillId="45" borderId="13" xfId="0" applyNumberFormat="1" applyFont="1" applyFill="1" applyBorder="1" applyAlignment="1">
      <alignment horizontal="center" vertical="center" wrapText="1"/>
    </xf>
    <xf numFmtId="0" fontId="85" fillId="34" borderId="13" xfId="0" applyFont="1" applyFill="1" applyBorder="1" applyAlignment="1">
      <alignment horizontal="center" vertical="center" wrapText="1"/>
    </xf>
    <xf numFmtId="167" fontId="85" fillId="34" borderId="13" xfId="0" applyNumberFormat="1" applyFont="1" applyFill="1" applyBorder="1" applyAlignment="1">
      <alignment horizontal="center" vertical="center" wrapText="1"/>
    </xf>
    <xf numFmtId="44" fontId="3" fillId="33" borderId="13" xfId="50" applyFont="1" applyFill="1" applyBorder="1" applyAlignment="1" applyProtection="1">
      <alignment horizontal="center" vertical="center" wrapText="1"/>
      <protection hidden="1"/>
    </xf>
    <xf numFmtId="167" fontId="79" fillId="33" borderId="13" xfId="53" applyNumberFormat="1" applyFont="1" applyFill="1" applyBorder="1" applyAlignment="1" applyProtection="1">
      <alignment horizontal="center" vertical="center" wrapText="1"/>
      <protection hidden="1"/>
    </xf>
    <xf numFmtId="170" fontId="79" fillId="33" borderId="13" xfId="53" applyNumberFormat="1" applyFont="1" applyFill="1" applyBorder="1" applyAlignment="1" applyProtection="1">
      <alignment horizontal="center" vertical="center" wrapText="1"/>
      <protection hidden="1"/>
    </xf>
    <xf numFmtId="170" fontId="3" fillId="33" borderId="13" xfId="53" applyNumberFormat="1" applyFont="1" applyFill="1" applyBorder="1" applyAlignment="1" applyProtection="1">
      <alignment horizontal="center" vertical="center" wrapText="1"/>
      <protection hidden="1"/>
    </xf>
    <xf numFmtId="0" fontId="81" fillId="41" borderId="13" xfId="0" applyFont="1" applyFill="1" applyBorder="1" applyAlignment="1">
      <alignment horizontal="center" vertical="center" wrapText="1"/>
    </xf>
    <xf numFmtId="9" fontId="92" fillId="0" borderId="13" xfId="56" applyFont="1" applyBorder="1" applyAlignment="1">
      <alignment horizontal="center" vertical="center" wrapText="1"/>
    </xf>
    <xf numFmtId="9" fontId="3" fillId="0" borderId="13" xfId="53" applyNumberFormat="1" applyFont="1" applyFill="1" applyBorder="1" applyAlignment="1" applyProtection="1">
      <alignment horizontal="center" vertical="center" wrapText="1"/>
      <protection hidden="1"/>
    </xf>
    <xf numFmtId="9" fontId="3" fillId="33" borderId="13" xfId="53" applyNumberFormat="1" applyFont="1" applyFill="1" applyBorder="1" applyAlignment="1" applyProtection="1">
      <alignment horizontal="center" vertical="center" wrapText="1"/>
      <protection hidden="1"/>
    </xf>
    <xf numFmtId="1" fontId="3" fillId="33" borderId="13" xfId="46" applyNumberFormat="1" applyFont="1" applyFill="1" applyBorder="1" applyAlignment="1" applyProtection="1">
      <alignment horizontal="center" vertical="center" wrapText="1"/>
      <protection hidden="1"/>
    </xf>
    <xf numFmtId="170" fontId="81" fillId="45" borderId="13" xfId="0" applyNumberFormat="1" applyFont="1" applyFill="1" applyBorder="1" applyAlignment="1">
      <alignment horizontal="center" vertical="center" wrapText="1"/>
    </xf>
    <xf numFmtId="3" fontId="81" fillId="45" borderId="13" xfId="0" applyNumberFormat="1" applyFont="1" applyFill="1" applyBorder="1" applyAlignment="1">
      <alignment horizontal="center" vertical="center" wrapText="1"/>
    </xf>
    <xf numFmtId="0" fontId="93"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65" fontId="10" fillId="37" borderId="0" xfId="46" applyNumberFormat="1" applyFont="1" applyFill="1" applyBorder="1" applyAlignment="1">
      <alignment horizontal="center" vertical="center" wrapText="1"/>
    </xf>
    <xf numFmtId="1" fontId="85" fillId="34" borderId="13" xfId="53" applyNumberFormat="1" applyFont="1" applyFill="1" applyBorder="1" applyAlignment="1" applyProtection="1">
      <alignment horizontal="center" vertical="center" wrapText="1"/>
      <protection hidden="1"/>
    </xf>
    <xf numFmtId="0" fontId="94" fillId="34" borderId="13" xfId="53" applyFont="1" applyFill="1" applyBorder="1" applyAlignment="1" applyProtection="1">
      <alignment horizontal="center" vertical="center" wrapText="1"/>
      <protection hidden="1"/>
    </xf>
    <xf numFmtId="165" fontId="85" fillId="34" borderId="13" xfId="46" applyNumberFormat="1" applyFont="1" applyFill="1" applyBorder="1" applyAlignment="1" applyProtection="1">
      <alignment horizontal="center" vertical="center" wrapText="1"/>
      <protection hidden="1"/>
    </xf>
    <xf numFmtId="0" fontId="9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165" fontId="4" fillId="0" borderId="13" xfId="46"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165" fontId="4" fillId="40" borderId="13" xfId="46" applyNumberFormat="1" applyFont="1" applyFill="1" applyBorder="1" applyAlignment="1">
      <alignment horizontal="center" vertical="center" wrapText="1"/>
    </xf>
    <xf numFmtId="9" fontId="81" fillId="45" borderId="13" xfId="0" applyNumberFormat="1" applyFont="1" applyFill="1" applyBorder="1" applyAlignment="1">
      <alignment horizontal="center" vertical="center" wrapText="1"/>
    </xf>
    <xf numFmtId="9" fontId="81" fillId="45" borderId="13" xfId="56" applyFont="1" applyFill="1" applyBorder="1" applyAlignment="1">
      <alignment horizontal="center" vertical="center" wrapText="1"/>
    </xf>
    <xf numFmtId="164" fontId="81" fillId="45" borderId="13" xfId="0" applyNumberFormat="1" applyFont="1" applyFill="1" applyBorder="1" applyAlignment="1">
      <alignment horizontal="center" vertical="center" wrapText="1"/>
    </xf>
    <xf numFmtId="165" fontId="4" fillId="37" borderId="13" xfId="46" applyNumberFormat="1" applyFont="1" applyFill="1" applyBorder="1" applyAlignment="1">
      <alignment horizontal="center" vertical="center" wrapText="1"/>
    </xf>
    <xf numFmtId="0" fontId="4" fillId="46" borderId="13" xfId="0" applyFont="1" applyFill="1" applyBorder="1" applyAlignment="1">
      <alignment horizontal="center" vertical="center" wrapText="1"/>
    </xf>
    <xf numFmtId="14" fontId="4" fillId="46" borderId="13" xfId="0" applyNumberFormat="1" applyFont="1" applyFill="1" applyBorder="1" applyAlignment="1">
      <alignment horizontal="center" vertical="center" wrapText="1"/>
    </xf>
    <xf numFmtId="165" fontId="4" fillId="46" borderId="13" xfId="46" applyNumberFormat="1" applyFont="1" applyFill="1" applyBorder="1" applyAlignment="1">
      <alignment horizontal="center" vertical="center" wrapText="1"/>
    </xf>
    <xf numFmtId="0" fontId="10" fillId="46" borderId="13" xfId="0" applyFont="1" applyFill="1" applyBorder="1" applyAlignment="1">
      <alignment horizontal="center" vertical="center" wrapText="1"/>
    </xf>
    <xf numFmtId="0" fontId="39" fillId="0" borderId="13" xfId="0" applyFont="1" applyFill="1" applyBorder="1" applyAlignment="1">
      <alignment horizontal="center" vertical="center" wrapText="1"/>
    </xf>
    <xf numFmtId="165" fontId="4" fillId="0" borderId="13" xfId="0" applyNumberFormat="1" applyFont="1" applyFill="1" applyBorder="1" applyAlignment="1">
      <alignment horizontal="center" vertical="center" wrapText="1"/>
    </xf>
    <xf numFmtId="0" fontId="4" fillId="0" borderId="13" xfId="53" applyFont="1" applyFill="1" applyBorder="1" applyAlignment="1" applyProtection="1">
      <alignment horizontal="center" vertical="center" wrapText="1"/>
      <protection hidden="1"/>
    </xf>
    <xf numFmtId="1" fontId="4" fillId="0" borderId="13" xfId="53" applyNumberFormat="1" applyFont="1" applyFill="1" applyBorder="1" applyAlignment="1" applyProtection="1">
      <alignment horizontal="center" vertical="center" wrapText="1"/>
      <protection hidden="1"/>
    </xf>
    <xf numFmtId="14" fontId="4" fillId="0" borderId="13" xfId="53" applyNumberFormat="1" applyFont="1" applyFill="1" applyBorder="1" applyAlignment="1" applyProtection="1">
      <alignment horizontal="center" vertical="center" wrapText="1"/>
      <protection hidden="1"/>
    </xf>
    <xf numFmtId="165" fontId="4" fillId="0" borderId="13" xfId="46" applyNumberFormat="1" applyFont="1" applyFill="1" applyBorder="1" applyAlignment="1" applyProtection="1">
      <alignment horizontal="center" vertical="center" wrapText="1"/>
      <protection hidden="1"/>
    </xf>
    <xf numFmtId="0" fontId="82" fillId="42" borderId="13" xfId="0" applyFont="1" applyFill="1" applyBorder="1" applyAlignment="1">
      <alignment horizontal="center" vertical="center" wrapText="1"/>
    </xf>
    <xf numFmtId="0" fontId="82" fillId="43" borderId="13" xfId="0" applyFont="1" applyFill="1" applyBorder="1" applyAlignment="1">
      <alignment horizontal="center" vertical="center" wrapText="1"/>
    </xf>
    <xf numFmtId="0" fontId="37" fillId="41" borderId="13" xfId="0" applyFont="1" applyFill="1" applyBorder="1" applyAlignment="1">
      <alignment horizontal="center" vertical="center" wrapText="1"/>
    </xf>
    <xf numFmtId="0" fontId="37" fillId="36" borderId="13" xfId="0" applyFont="1" applyFill="1" applyBorder="1" applyAlignment="1">
      <alignment horizontal="center" vertical="center" wrapText="1"/>
    </xf>
    <xf numFmtId="0" fontId="37" fillId="37" borderId="1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14" fontId="4" fillId="34" borderId="13" xfId="0" applyNumberFormat="1" applyFont="1" applyFill="1" applyBorder="1" applyAlignment="1">
      <alignment horizontal="center" vertical="center" wrapText="1"/>
    </xf>
    <xf numFmtId="165" fontId="4" fillId="34" borderId="13" xfId="46" applyNumberFormat="1" applyFont="1" applyFill="1" applyBorder="1" applyAlignment="1">
      <alignment horizontal="center" vertical="center" wrapText="1"/>
    </xf>
    <xf numFmtId="0" fontId="10" fillId="34" borderId="13" xfId="0" applyFont="1" applyFill="1" applyBorder="1" applyAlignment="1">
      <alignment horizontal="center" vertical="center" wrapText="1"/>
    </xf>
    <xf numFmtId="164" fontId="28" fillId="39" borderId="13" xfId="53" applyNumberFormat="1" applyFont="1" applyFill="1" applyBorder="1" applyAlignment="1" applyProtection="1">
      <alignment horizontal="center" vertical="center" wrapText="1"/>
      <protection hidden="1"/>
    </xf>
    <xf numFmtId="9" fontId="79" fillId="33" borderId="13" xfId="0" applyNumberFormat="1" applyFont="1" applyFill="1" applyBorder="1" applyAlignment="1">
      <alignment horizontal="center" vertical="center" wrapText="1"/>
    </xf>
    <xf numFmtId="9" fontId="79" fillId="33" borderId="13" xfId="56" applyFont="1" applyFill="1" applyBorder="1" applyAlignment="1">
      <alignment horizontal="center" vertical="center" wrapText="1"/>
    </xf>
    <xf numFmtId="14" fontId="79" fillId="33" borderId="13" xfId="0" applyNumberFormat="1" applyFont="1" applyFill="1" applyBorder="1" applyAlignment="1">
      <alignment horizontal="center" vertical="center" wrapText="1"/>
    </xf>
    <xf numFmtId="164" fontId="79"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xf>
    <xf numFmtId="37" fontId="79" fillId="33" borderId="13" xfId="46" applyNumberFormat="1" applyFont="1" applyFill="1" applyBorder="1" applyAlignment="1">
      <alignment horizontal="center" vertical="center" wrapText="1"/>
    </xf>
    <xf numFmtId="0" fontId="96" fillId="33" borderId="13" xfId="0" applyFont="1" applyFill="1" applyBorder="1" applyAlignment="1">
      <alignment horizontal="center" vertical="center"/>
    </xf>
    <xf numFmtId="0" fontId="15" fillId="33" borderId="13" xfId="0" applyFont="1" applyFill="1" applyBorder="1" applyAlignment="1">
      <alignment horizontal="center" vertical="center"/>
    </xf>
    <xf numFmtId="0" fontId="28" fillId="0" borderId="13" xfId="0" applyFont="1" applyFill="1" applyBorder="1" applyAlignment="1">
      <alignment horizontal="center" vertical="center" wrapText="1"/>
    </xf>
    <xf numFmtId="9" fontId="85" fillId="34" borderId="13" xfId="0" applyNumberFormat="1" applyFont="1" applyFill="1" applyBorder="1" applyAlignment="1">
      <alignment horizontal="center" vertical="center" wrapText="1"/>
    </xf>
    <xf numFmtId="3" fontId="85" fillId="34" borderId="13" xfId="0" applyNumberFormat="1" applyFont="1" applyFill="1" applyBorder="1" applyAlignment="1">
      <alignment horizontal="center" vertical="center" wrapText="1"/>
    </xf>
    <xf numFmtId="164" fontId="85" fillId="34" borderId="13" xfId="0" applyNumberFormat="1" applyFont="1" applyFill="1" applyBorder="1" applyAlignment="1">
      <alignment horizontal="center" vertical="center" wrapText="1"/>
    </xf>
    <xf numFmtId="0" fontId="79" fillId="45" borderId="13" xfId="0" applyFont="1" applyFill="1" applyBorder="1" applyAlignment="1">
      <alignment horizontal="center" vertical="center" wrapText="1"/>
    </xf>
    <xf numFmtId="6" fontId="79" fillId="0" borderId="13" xfId="0" applyNumberFormat="1" applyFont="1" applyBorder="1" applyAlignment="1">
      <alignment horizontal="center" vertical="center"/>
    </xf>
    <xf numFmtId="0" fontId="79" fillId="0" borderId="13" xfId="0" applyFont="1" applyBorder="1" applyAlignment="1">
      <alignment horizontal="center" vertical="center"/>
    </xf>
    <xf numFmtId="6" fontId="79" fillId="0" borderId="13" xfId="0" applyNumberFormat="1" applyFont="1" applyBorder="1" applyAlignment="1">
      <alignment horizontal="center" vertical="center" wrapText="1"/>
    </xf>
    <xf numFmtId="14" fontId="79" fillId="0" borderId="13" xfId="0" applyNumberFormat="1" applyFont="1" applyBorder="1" applyAlignment="1">
      <alignment horizontal="center" vertical="center"/>
    </xf>
    <xf numFmtId="0" fontId="79" fillId="45" borderId="13" xfId="0" applyFont="1" applyFill="1" applyBorder="1" applyAlignment="1">
      <alignment horizontal="center" vertical="center"/>
    </xf>
    <xf numFmtId="0" fontId="79" fillId="42" borderId="13" xfId="0" applyFont="1" applyFill="1" applyBorder="1" applyAlignment="1">
      <alignment horizontal="center" vertical="center"/>
    </xf>
    <xf numFmtId="0" fontId="79" fillId="43" borderId="13" xfId="0" applyFont="1" applyFill="1" applyBorder="1" applyAlignment="1">
      <alignment horizontal="center" vertical="center"/>
    </xf>
    <xf numFmtId="0" fontId="79" fillId="41" borderId="13" xfId="0" applyFont="1" applyFill="1" applyBorder="1" applyAlignment="1">
      <alignment horizontal="center" vertical="center"/>
    </xf>
    <xf numFmtId="0" fontId="79" fillId="36" borderId="13" xfId="0" applyFont="1" applyFill="1" applyBorder="1" applyAlignment="1">
      <alignment horizontal="center" vertical="center"/>
    </xf>
    <xf numFmtId="0" fontId="79" fillId="37" borderId="13" xfId="0" applyFont="1" applyFill="1" applyBorder="1" applyAlignment="1">
      <alignment horizontal="center" vertical="center"/>
    </xf>
    <xf numFmtId="0" fontId="79" fillId="38" borderId="13" xfId="0" applyFont="1" applyFill="1" applyBorder="1" applyAlignment="1">
      <alignment horizontal="center" vertical="center"/>
    </xf>
    <xf numFmtId="0" fontId="79" fillId="47" borderId="13" xfId="0" applyFont="1" applyFill="1" applyBorder="1" applyAlignment="1">
      <alignment horizontal="center" vertical="center" wrapText="1"/>
    </xf>
    <xf numFmtId="0" fontId="79" fillId="0" borderId="13" xfId="0" applyFont="1" applyFill="1" applyBorder="1" applyAlignment="1">
      <alignment horizontal="center" vertical="center"/>
    </xf>
    <xf numFmtId="44" fontId="79" fillId="0" borderId="13" xfId="50" applyFont="1" applyFill="1" applyBorder="1" applyAlignment="1">
      <alignment horizontal="center" vertical="center"/>
    </xf>
    <xf numFmtId="6" fontId="3" fillId="0" borderId="13" xfId="0" applyNumberFormat="1" applyFont="1" applyBorder="1" applyAlignment="1">
      <alignment horizontal="center" vertical="center"/>
    </xf>
    <xf numFmtId="6" fontId="3" fillId="0" borderId="13" xfId="0" applyNumberFormat="1" applyFont="1" applyBorder="1" applyAlignment="1">
      <alignment horizontal="center" vertical="center" wrapText="1"/>
    </xf>
    <xf numFmtId="16" fontId="79" fillId="0" borderId="13" xfId="0" applyNumberFormat="1" applyFont="1" applyBorder="1" applyAlignment="1">
      <alignment horizontal="center" vertical="center"/>
    </xf>
    <xf numFmtId="0" fontId="79" fillId="40" borderId="13" xfId="0" applyFont="1" applyFill="1" applyBorder="1" applyAlignment="1">
      <alignment horizontal="center" vertical="center" wrapText="1"/>
    </xf>
    <xf numFmtId="1" fontId="3" fillId="33" borderId="13" xfId="53" applyNumberFormat="1" applyFont="1" applyFill="1" applyBorder="1" applyAlignment="1" applyProtection="1">
      <alignment horizontal="center" vertical="center" wrapText="1"/>
      <protection hidden="1"/>
    </xf>
    <xf numFmtId="9" fontId="3" fillId="33" borderId="13" xfId="56" applyNumberFormat="1" applyFont="1" applyFill="1" applyBorder="1" applyAlignment="1" applyProtection="1">
      <alignment horizontal="center" vertical="center" wrapText="1"/>
      <protection hidden="1"/>
    </xf>
    <xf numFmtId="166" fontId="3" fillId="33" borderId="13" xfId="53" applyNumberFormat="1" applyFont="1" applyFill="1" applyBorder="1" applyAlignment="1" applyProtection="1">
      <alignment horizontal="center" vertical="center" wrapText="1"/>
      <protection hidden="1"/>
    </xf>
    <xf numFmtId="1" fontId="92" fillId="33" borderId="13" xfId="53" applyNumberFormat="1" applyFont="1" applyFill="1" applyBorder="1" applyAlignment="1" applyProtection="1">
      <alignment horizontal="center" vertical="center" wrapText="1"/>
      <protection hidden="1"/>
    </xf>
    <xf numFmtId="3" fontId="92" fillId="33" borderId="13" xfId="0" applyNumberFormat="1"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0" fontId="97" fillId="34" borderId="13" xfId="53" applyFont="1" applyFill="1" applyBorder="1" applyAlignment="1" applyProtection="1">
      <alignment horizontal="center" vertical="center" wrapText="1"/>
      <protection hidden="1"/>
    </xf>
    <xf numFmtId="1" fontId="97" fillId="34" borderId="13" xfId="46" applyNumberFormat="1" applyFont="1" applyFill="1" applyBorder="1" applyAlignment="1" applyProtection="1">
      <alignment horizontal="center" vertical="center" wrapText="1"/>
      <protection hidden="1"/>
    </xf>
    <xf numFmtId="14" fontId="3" fillId="0" borderId="13" xfId="53" applyNumberFormat="1" applyFont="1" applyFill="1" applyBorder="1" applyAlignment="1" applyProtection="1">
      <alignment horizontal="center" vertical="center" wrapText="1"/>
      <protection hidden="1"/>
    </xf>
    <xf numFmtId="1" fontId="3" fillId="0" borderId="13" xfId="53" applyNumberFormat="1" applyFont="1" applyFill="1" applyBorder="1" applyAlignment="1" applyProtection="1">
      <alignment horizontal="center" vertical="center" wrapText="1"/>
      <protection hidden="1"/>
    </xf>
    <xf numFmtId="0" fontId="0" fillId="42" borderId="13" xfId="0" applyFill="1" applyBorder="1" applyAlignment="1">
      <alignment horizontal="center" vertical="center"/>
    </xf>
    <xf numFmtId="0" fontId="0" fillId="43" borderId="13" xfId="0" applyFill="1" applyBorder="1" applyAlignment="1">
      <alignment horizontal="center" vertical="center"/>
    </xf>
    <xf numFmtId="0" fontId="0" fillId="41" borderId="13" xfId="0" applyFill="1" applyBorder="1" applyAlignment="1">
      <alignment horizontal="center" vertical="center"/>
    </xf>
    <xf numFmtId="0" fontId="0" fillId="36" borderId="13" xfId="0" applyFill="1" applyBorder="1" applyAlignment="1">
      <alignment horizontal="center" vertical="center"/>
    </xf>
    <xf numFmtId="0" fontId="0" fillId="37" borderId="13" xfId="0" applyFill="1" applyBorder="1" applyAlignment="1">
      <alignment horizontal="center" vertical="center"/>
    </xf>
    <xf numFmtId="0" fontId="0" fillId="38" borderId="13" xfId="0" applyFill="1" applyBorder="1" applyAlignment="1">
      <alignment horizontal="center" vertical="center"/>
    </xf>
    <xf numFmtId="9" fontId="3" fillId="0" borderId="13" xfId="56" applyNumberFormat="1" applyFont="1" applyFill="1" applyBorder="1" applyAlignment="1" applyProtection="1">
      <alignment horizontal="center" vertical="center" wrapText="1"/>
      <protection hidden="1"/>
    </xf>
    <xf numFmtId="166" fontId="3" fillId="0" borderId="13" xfId="53" applyNumberFormat="1" applyFont="1" applyFill="1" applyBorder="1" applyAlignment="1" applyProtection="1">
      <alignment horizontal="center" vertical="center" wrapText="1"/>
      <protection hidden="1"/>
    </xf>
    <xf numFmtId="0" fontId="81" fillId="0" borderId="13" xfId="0" applyFont="1" applyFill="1" applyBorder="1" applyAlignment="1">
      <alignment horizontal="center" vertical="center" wrapText="1"/>
    </xf>
    <xf numFmtId="9" fontId="81" fillId="0" borderId="13" xfId="0" applyNumberFormat="1" applyFont="1" applyFill="1" applyBorder="1" applyAlignment="1">
      <alignment horizontal="center" vertical="center" wrapText="1"/>
    </xf>
    <xf numFmtId="9" fontId="81" fillId="0" borderId="13" xfId="56" applyFont="1" applyFill="1" applyBorder="1" applyAlignment="1">
      <alignment horizontal="center" vertical="center" wrapText="1"/>
    </xf>
    <xf numFmtId="1" fontId="3" fillId="0" borderId="13" xfId="46" applyNumberFormat="1" applyFont="1" applyFill="1" applyBorder="1" applyAlignment="1" applyProtection="1">
      <alignment horizontal="center" vertical="center" wrapText="1"/>
      <protection hidden="1"/>
    </xf>
    <xf numFmtId="9" fontId="28" fillId="0" borderId="13" xfId="53" applyNumberFormat="1" applyFont="1" applyFill="1" applyBorder="1" applyAlignment="1" applyProtection="1">
      <alignment horizontal="center" vertical="center" wrapText="1"/>
      <protection hidden="1"/>
    </xf>
    <xf numFmtId="0" fontId="28" fillId="0" borderId="13" xfId="53" applyFont="1" applyFill="1" applyBorder="1" applyAlignment="1" applyProtection="1">
      <alignment horizontal="center" vertical="center" wrapText="1"/>
      <protection hidden="1"/>
    </xf>
    <xf numFmtId="164" fontId="3" fillId="33" borderId="13" xfId="53" applyNumberFormat="1" applyFont="1" applyFill="1" applyBorder="1" applyAlignment="1" applyProtection="1">
      <alignment horizontal="center" vertical="center" wrapText="1"/>
      <protection hidden="1"/>
    </xf>
    <xf numFmtId="0" fontId="81" fillId="36" borderId="13" xfId="0" applyFont="1" applyFill="1" applyBorder="1" applyAlignment="1">
      <alignment horizontal="center" vertical="center" wrapText="1"/>
    </xf>
    <xf numFmtId="0" fontId="81" fillId="37" borderId="13" xfId="0" applyFont="1" applyFill="1" applyBorder="1" applyAlignment="1">
      <alignment horizontal="center" vertical="center" wrapText="1"/>
    </xf>
    <xf numFmtId="0" fontId="81" fillId="38" borderId="13" xfId="0" applyFont="1" applyFill="1" applyBorder="1" applyAlignment="1">
      <alignment horizontal="center" vertical="center" wrapText="1"/>
    </xf>
    <xf numFmtId="0" fontId="28" fillId="42" borderId="13" xfId="0" applyFont="1" applyFill="1" applyBorder="1" applyAlignment="1">
      <alignment horizontal="center" vertical="center" wrapText="1"/>
    </xf>
    <xf numFmtId="0" fontId="28" fillId="43" borderId="13" xfId="0" applyFont="1" applyFill="1" applyBorder="1" applyAlignment="1">
      <alignment horizontal="center" vertical="center" wrapText="1"/>
    </xf>
    <xf numFmtId="0" fontId="28" fillId="41" borderId="13" xfId="0" applyFont="1" applyFill="1" applyBorder="1" applyAlignment="1">
      <alignment horizontal="center" vertical="center" wrapText="1"/>
    </xf>
    <xf numFmtId="0" fontId="28" fillId="36" borderId="13" xfId="0" applyFont="1" applyFill="1" applyBorder="1" applyAlignment="1">
      <alignment horizontal="center" vertical="center" wrapText="1"/>
    </xf>
    <xf numFmtId="0" fontId="28" fillId="37" borderId="13" xfId="0" applyFont="1" applyFill="1" applyBorder="1" applyAlignment="1">
      <alignment horizontal="center" vertical="center" wrapText="1"/>
    </xf>
    <xf numFmtId="0" fontId="28" fillId="38" borderId="13" xfId="0" applyFont="1" applyFill="1" applyBorder="1" applyAlignment="1">
      <alignment horizontal="center" vertical="center" wrapText="1"/>
    </xf>
    <xf numFmtId="0" fontId="28" fillId="33" borderId="13" xfId="53" applyFont="1" applyFill="1" applyBorder="1" applyAlignment="1" applyProtection="1">
      <alignment horizontal="center" vertical="center" wrapText="1"/>
      <protection hidden="1"/>
    </xf>
    <xf numFmtId="0" fontId="80" fillId="42" borderId="13" xfId="0" applyFont="1" applyFill="1" applyBorder="1" applyAlignment="1">
      <alignment horizontal="center" vertical="center" wrapText="1"/>
    </xf>
    <xf numFmtId="0" fontId="80" fillId="43" borderId="13"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36" borderId="13" xfId="0" applyFont="1" applyFill="1" applyBorder="1" applyAlignment="1">
      <alignment horizontal="center" vertical="center" wrapText="1"/>
    </xf>
    <xf numFmtId="0" fontId="80" fillId="37" borderId="13" xfId="0" applyFont="1" applyFill="1" applyBorder="1" applyAlignment="1">
      <alignment horizontal="center" vertical="center" wrapText="1"/>
    </xf>
    <xf numFmtId="0" fontId="80" fillId="38" borderId="13" xfId="0" applyFont="1" applyFill="1" applyBorder="1" applyAlignment="1">
      <alignment horizontal="center" vertical="center" wrapText="1"/>
    </xf>
    <xf numFmtId="1" fontId="3" fillId="0" borderId="13" xfId="56" applyNumberFormat="1" applyFont="1" applyFill="1" applyBorder="1" applyAlignment="1" applyProtection="1">
      <alignment horizontal="center" vertical="center" wrapText="1"/>
      <protection hidden="1"/>
    </xf>
    <xf numFmtId="9" fontId="80" fillId="0" borderId="13" xfId="0" applyNumberFormat="1" applyFont="1" applyFill="1" applyBorder="1" applyAlignment="1">
      <alignment horizontal="center" vertical="center" wrapText="1"/>
    </xf>
    <xf numFmtId="164" fontId="80" fillId="0" borderId="13" xfId="0" applyNumberFormat="1" applyFont="1" applyBorder="1" applyAlignment="1">
      <alignment horizontal="center" vertical="center" wrapText="1"/>
    </xf>
    <xf numFmtId="0" fontId="80" fillId="0" borderId="13" xfId="0" applyFont="1" applyBorder="1" applyAlignment="1">
      <alignment horizontal="center" vertical="center" wrapText="1"/>
    </xf>
    <xf numFmtId="0" fontId="81" fillId="0" borderId="13" xfId="0" applyFont="1" applyBorder="1" applyAlignment="1">
      <alignment horizontal="center" vertical="center" wrapText="1"/>
    </xf>
    <xf numFmtId="165" fontId="3" fillId="33" borderId="13" xfId="46" applyNumberFormat="1" applyFont="1" applyFill="1" applyBorder="1" applyAlignment="1" applyProtection="1">
      <alignment horizontal="center" vertical="center" wrapText="1"/>
      <protection hidden="1"/>
    </xf>
    <xf numFmtId="169" fontId="3" fillId="33" borderId="13" xfId="56" applyNumberFormat="1" applyFont="1" applyFill="1" applyBorder="1" applyAlignment="1" applyProtection="1">
      <alignment horizontal="center" vertical="center" wrapText="1"/>
      <protection hidden="1"/>
    </xf>
    <xf numFmtId="169" fontId="3" fillId="0" borderId="13" xfId="56" applyNumberFormat="1" applyFont="1" applyFill="1" applyBorder="1" applyAlignment="1" applyProtection="1">
      <alignment horizontal="center" vertical="center" wrapText="1"/>
      <protection hidden="1"/>
    </xf>
    <xf numFmtId="9" fontId="3" fillId="0" borderId="13" xfId="56" applyFont="1" applyFill="1" applyBorder="1" applyAlignment="1" applyProtection="1">
      <alignment horizontal="center" vertical="center" wrapText="1"/>
      <protection hidden="1"/>
    </xf>
    <xf numFmtId="165" fontId="3" fillId="0" borderId="13" xfId="46" applyNumberFormat="1" applyFont="1" applyFill="1" applyBorder="1" applyAlignment="1" applyProtection="1">
      <alignment horizontal="center" vertical="center" wrapText="1"/>
      <protection hidden="1"/>
    </xf>
    <xf numFmtId="164" fontId="3" fillId="0" borderId="13" xfId="53" applyNumberFormat="1" applyFont="1" applyFill="1" applyBorder="1" applyAlignment="1" applyProtection="1">
      <alignment horizontal="center" vertical="center" wrapText="1"/>
      <protection hidden="1"/>
    </xf>
    <xf numFmtId="0" fontId="85" fillId="34" borderId="13" xfId="53" applyFont="1" applyFill="1" applyBorder="1" applyAlignment="1" applyProtection="1">
      <alignment horizontal="left" vertical="center" wrapText="1"/>
      <protection hidden="1"/>
    </xf>
    <xf numFmtId="0" fontId="3" fillId="33" borderId="13" xfId="0" applyFont="1" applyFill="1" applyBorder="1" applyAlignment="1">
      <alignment horizontal="left" vertical="center" wrapText="1"/>
    </xf>
    <xf numFmtId="14" fontId="3" fillId="33" borderId="13" xfId="0" applyNumberFormat="1" applyFont="1" applyFill="1" applyBorder="1" applyAlignment="1">
      <alignment horizontal="center" vertical="center" wrapText="1"/>
    </xf>
    <xf numFmtId="0" fontId="3" fillId="42" borderId="13" xfId="53" applyFont="1" applyFill="1" applyBorder="1" applyAlignment="1" applyProtection="1">
      <alignment horizontal="center" vertical="center" wrapText="1"/>
      <protection hidden="1"/>
    </xf>
    <xf numFmtId="0" fontId="3" fillId="43" borderId="13" xfId="53" applyFont="1" applyFill="1" applyBorder="1" applyAlignment="1" applyProtection="1">
      <alignment horizontal="center" vertical="center" wrapText="1"/>
      <protection hidden="1"/>
    </xf>
    <xf numFmtId="0" fontId="3" fillId="41" borderId="13" xfId="53" applyFont="1" applyFill="1" applyBorder="1" applyAlignment="1" applyProtection="1">
      <alignment horizontal="center" vertical="center" wrapText="1"/>
      <protection hidden="1"/>
    </xf>
    <xf numFmtId="0" fontId="3" fillId="33" borderId="13" xfId="53" applyFont="1" applyFill="1" applyBorder="1" applyAlignment="1" applyProtection="1">
      <alignment horizontal="left" vertical="center" wrapText="1"/>
      <protection hidden="1"/>
    </xf>
    <xf numFmtId="9" fontId="3" fillId="33" borderId="13" xfId="53" applyNumberFormat="1" applyFont="1" applyFill="1" applyBorder="1" applyAlignment="1" applyProtection="1">
      <alignment horizontal="left" vertical="center" wrapText="1"/>
      <protection hidden="1"/>
    </xf>
    <xf numFmtId="0" fontId="79" fillId="0" borderId="13" xfId="0" applyFont="1" applyFill="1" applyBorder="1" applyAlignment="1">
      <alignment vertical="center" wrapText="1"/>
    </xf>
    <xf numFmtId="0" fontId="79" fillId="0" borderId="13" xfId="0" applyFont="1" applyBorder="1" applyAlignment="1">
      <alignment horizontal="left" vertical="center" wrapText="1"/>
    </xf>
    <xf numFmtId="0" fontId="79" fillId="0" borderId="13" xfId="0" applyFont="1" applyBorder="1" applyAlignment="1">
      <alignment vertical="center" wrapText="1"/>
    </xf>
    <xf numFmtId="0" fontId="81" fillId="42" borderId="13" xfId="0" applyFont="1" applyFill="1" applyBorder="1" applyAlignment="1">
      <alignment vertical="center" wrapText="1"/>
    </xf>
    <xf numFmtId="0" fontId="81" fillId="43" borderId="13" xfId="0" applyFont="1" applyFill="1" applyBorder="1" applyAlignment="1">
      <alignment vertical="center" wrapText="1"/>
    </xf>
    <xf numFmtId="0" fontId="3" fillId="41" borderId="13" xfId="0" applyFont="1" applyFill="1" applyBorder="1" applyAlignment="1">
      <alignment horizontal="left" wrapText="1"/>
    </xf>
    <xf numFmtId="0" fontId="3" fillId="36" borderId="13" xfId="0" applyFont="1" applyFill="1" applyBorder="1" applyAlignment="1">
      <alignment horizontal="left" wrapText="1"/>
    </xf>
    <xf numFmtId="0" fontId="3" fillId="37" borderId="13" xfId="0" applyFont="1" applyFill="1" applyBorder="1" applyAlignment="1">
      <alignment horizontal="left" wrapText="1"/>
    </xf>
    <xf numFmtId="0" fontId="3" fillId="38" borderId="13" xfId="0" applyFont="1" applyFill="1" applyBorder="1" applyAlignment="1">
      <alignment horizontal="left" wrapText="1"/>
    </xf>
    <xf numFmtId="0" fontId="85" fillId="36" borderId="11" xfId="53" applyFont="1" applyFill="1" applyBorder="1" applyAlignment="1" applyProtection="1">
      <alignment horizontal="center" vertical="center" wrapText="1"/>
      <protection hidden="1"/>
    </xf>
    <xf numFmtId="0" fontId="81" fillId="0" borderId="11" xfId="0" applyFont="1" applyBorder="1" applyAlignment="1">
      <alignment vertical="center" wrapText="1"/>
    </xf>
    <xf numFmtId="0" fontId="81" fillId="0" borderId="11" xfId="0" applyFont="1" applyBorder="1" applyAlignment="1">
      <alignment wrapText="1"/>
    </xf>
    <xf numFmtId="0" fontId="3" fillId="33" borderId="13" xfId="53" applyFont="1" applyFill="1" applyBorder="1" applyAlignment="1" applyProtection="1">
      <alignment vertical="center" wrapText="1"/>
      <protection hidden="1"/>
    </xf>
    <xf numFmtId="0" fontId="81" fillId="0" borderId="15" xfId="0" applyFont="1" applyFill="1" applyBorder="1" applyAlignment="1">
      <alignment horizontal="center" vertical="center" wrapText="1"/>
    </xf>
    <xf numFmtId="168" fontId="3" fillId="33" borderId="13" xfId="46" applyNumberFormat="1" applyFont="1" applyFill="1" applyBorder="1" applyAlignment="1" applyProtection="1">
      <alignment horizontal="center" vertical="center" wrapText="1"/>
      <protection hidden="1"/>
    </xf>
    <xf numFmtId="37" fontId="3" fillId="33" borderId="13" xfId="46" applyNumberFormat="1" applyFont="1" applyFill="1" applyBorder="1" applyAlignment="1" applyProtection="1">
      <alignment horizontal="center" vertical="center" wrapText="1"/>
      <protection hidden="1"/>
    </xf>
    <xf numFmtId="0" fontId="3" fillId="33" borderId="21" xfId="53" applyFont="1" applyFill="1" applyBorder="1" applyAlignment="1" applyProtection="1">
      <alignment horizontal="left" vertical="center" wrapText="1"/>
      <protection hidden="1"/>
    </xf>
    <xf numFmtId="0" fontId="3" fillId="33" borderId="13" xfId="0" applyFont="1" applyFill="1" applyBorder="1" applyAlignment="1">
      <alignment horizontal="center" vertical="center" wrapText="1"/>
    </xf>
    <xf numFmtId="0" fontId="79" fillId="0" borderId="13" xfId="0" applyFont="1" applyBorder="1" applyAlignment="1">
      <alignment horizontal="center" vertical="center" wrapText="1"/>
    </xf>
    <xf numFmtId="0" fontId="3" fillId="0" borderId="13" xfId="53" applyFont="1" applyFill="1" applyBorder="1" applyAlignment="1" applyProtection="1">
      <alignment horizontal="center" vertical="center" wrapText="1"/>
      <protection hidden="1"/>
    </xf>
    <xf numFmtId="0" fontId="81" fillId="45" borderId="13" xfId="0" applyFont="1" applyFill="1" applyBorder="1" applyAlignment="1">
      <alignment horizontal="center" vertical="center" wrapText="1"/>
    </xf>
    <xf numFmtId="0" fontId="85" fillId="34" borderId="13" xfId="0" applyFont="1" applyFill="1" applyBorder="1" applyAlignment="1">
      <alignment horizontal="center" vertical="center" wrapText="1"/>
    </xf>
    <xf numFmtId="0" fontId="3" fillId="33" borderId="13" xfId="53" applyFont="1" applyFill="1" applyBorder="1" applyAlignment="1" applyProtection="1">
      <alignment horizontal="center" vertical="center" wrapText="1"/>
      <protection hidden="1"/>
    </xf>
    <xf numFmtId="0" fontId="23" fillId="48" borderId="22" xfId="0" applyFont="1" applyFill="1" applyBorder="1" applyAlignment="1">
      <alignment horizontal="center" vertical="center" wrapText="1"/>
    </xf>
    <xf numFmtId="0" fontId="23" fillId="48" borderId="2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 fillId="0" borderId="24" xfId="53" applyFont="1" applyFill="1" applyBorder="1" applyAlignment="1" applyProtection="1">
      <alignment horizontal="center" vertical="center" wrapText="1"/>
      <protection hidden="1"/>
    </xf>
    <xf numFmtId="0" fontId="85" fillId="34" borderId="13" xfId="0" applyFont="1" applyFill="1" applyBorder="1" applyAlignment="1">
      <alignment horizontal="center" vertical="center" wrapText="1"/>
    </xf>
    <xf numFmtId="1" fontId="3" fillId="0" borderId="13" xfId="46" applyNumberFormat="1" applyFont="1" applyFill="1" applyBorder="1" applyAlignment="1" applyProtection="1">
      <alignment horizontal="center" vertical="center" wrapText="1"/>
      <protection hidden="1"/>
    </xf>
    <xf numFmtId="169" fontId="80" fillId="0" borderId="0" xfId="0" applyNumberFormat="1" applyFont="1" applyAlignment="1">
      <alignment horizontal="center" vertical="center" wrapText="1"/>
    </xf>
    <xf numFmtId="169" fontId="79" fillId="0" borderId="13" xfId="0" applyNumberFormat="1" applyFont="1" applyBorder="1" applyAlignment="1">
      <alignment horizontal="center" vertical="center"/>
    </xf>
    <xf numFmtId="169" fontId="81" fillId="45" borderId="13" xfId="0" applyNumberFormat="1" applyFont="1" applyFill="1" applyBorder="1" applyAlignment="1">
      <alignment horizontal="center" vertical="center" wrapText="1"/>
    </xf>
    <xf numFmtId="169" fontId="85" fillId="34" borderId="13" xfId="0" applyNumberFormat="1" applyFont="1" applyFill="1" applyBorder="1" applyAlignment="1">
      <alignment horizontal="center" vertical="center" wrapText="1"/>
    </xf>
    <xf numFmtId="169" fontId="85" fillId="0" borderId="0" xfId="0" applyNumberFormat="1" applyFont="1" applyFill="1" applyBorder="1" applyAlignment="1">
      <alignment horizontal="center" vertical="center" wrapText="1"/>
    </xf>
    <xf numFmtId="169" fontId="28" fillId="39" borderId="13" xfId="53" applyNumberFormat="1" applyFont="1" applyFill="1" applyBorder="1" applyAlignment="1" applyProtection="1">
      <alignment horizontal="center" vertical="center" wrapText="1"/>
      <protection hidden="1"/>
    </xf>
    <xf numFmtId="169" fontId="79" fillId="0" borderId="0" xfId="0" applyNumberFormat="1" applyFont="1" applyAlignment="1">
      <alignment horizontal="center" vertical="center"/>
    </xf>
    <xf numFmtId="0" fontId="3" fillId="33" borderId="25" xfId="53" applyFont="1" applyFill="1" applyBorder="1" applyAlignment="1" applyProtection="1">
      <alignment horizontal="center" vertical="center" wrapText="1"/>
      <protection hidden="1"/>
    </xf>
    <xf numFmtId="0" fontId="3" fillId="33" borderId="10" xfId="53" applyFont="1" applyFill="1" applyBorder="1" applyAlignment="1" applyProtection="1">
      <alignment horizontal="center" vertical="center" wrapText="1"/>
      <protection hidden="1"/>
    </xf>
    <xf numFmtId="0" fontId="3" fillId="33" borderId="26" xfId="53" applyFont="1" applyFill="1" applyBorder="1" applyAlignment="1" applyProtection="1">
      <alignment horizontal="center" vertical="center" wrapText="1"/>
      <protection hidden="1"/>
    </xf>
    <xf numFmtId="0" fontId="3" fillId="33" borderId="27" xfId="53" applyFont="1" applyFill="1" applyBorder="1" applyAlignment="1" applyProtection="1">
      <alignment horizontal="center" vertical="center" wrapText="1"/>
      <protection hidden="1"/>
    </xf>
    <xf numFmtId="0" fontId="98" fillId="0" borderId="0" xfId="0" applyFont="1" applyAlignment="1">
      <alignment horizontal="center" vertical="center" wrapText="1"/>
    </xf>
    <xf numFmtId="0" fontId="99" fillId="0" borderId="0" xfId="0" applyFont="1" applyAlignment="1">
      <alignment horizontal="center" vertical="center" wrapText="1"/>
    </xf>
    <xf numFmtId="0" fontId="100" fillId="34" borderId="13" xfId="0" applyFont="1" applyFill="1" applyBorder="1" applyAlignment="1">
      <alignment horizontal="center" vertical="center"/>
    </xf>
    <xf numFmtId="0" fontId="100" fillId="34" borderId="13" xfId="0" applyFont="1" applyFill="1" applyBorder="1" applyAlignment="1">
      <alignment horizontal="center" vertical="center" wrapText="1"/>
    </xf>
    <xf numFmtId="169" fontId="100" fillId="34" borderId="13" xfId="0" applyNumberFormat="1" applyFont="1" applyFill="1" applyBorder="1" applyAlignment="1">
      <alignment horizontal="center" vertical="center" wrapText="1"/>
    </xf>
    <xf numFmtId="0" fontId="101" fillId="0" borderId="0" xfId="0" applyFont="1" applyAlignment="1">
      <alignment horizontal="center" vertical="center"/>
    </xf>
    <xf numFmtId="9" fontId="3" fillId="0" borderId="13" xfId="56" applyNumberFormat="1" applyFont="1" applyFill="1" applyBorder="1" applyAlignment="1" applyProtection="1">
      <alignment vertical="center" wrapText="1"/>
      <protection hidden="1"/>
    </xf>
    <xf numFmtId="0" fontId="81" fillId="45" borderId="13" xfId="0" applyFont="1" applyFill="1" applyBorder="1" applyAlignment="1">
      <alignment vertical="center" wrapText="1"/>
    </xf>
    <xf numFmtId="1" fontId="3" fillId="33" borderId="22" xfId="46" applyNumberFormat="1" applyFont="1" applyFill="1" applyBorder="1" applyAlignment="1" applyProtection="1">
      <alignment horizontal="center" vertical="center" wrapText="1"/>
      <protection hidden="1"/>
    </xf>
    <xf numFmtId="1" fontId="3" fillId="0" borderId="22" xfId="46" applyNumberFormat="1" applyFont="1" applyFill="1" applyBorder="1" applyAlignment="1" applyProtection="1">
      <alignment horizontal="center" vertical="center" wrapText="1"/>
      <protection hidden="1"/>
    </xf>
    <xf numFmtId="1" fontId="79" fillId="0" borderId="13" xfId="0" applyNumberFormat="1" applyFont="1" applyFill="1" applyBorder="1" applyAlignment="1">
      <alignment horizontal="center" vertical="center" wrapText="1"/>
    </xf>
    <xf numFmtId="1" fontId="85" fillId="0" borderId="0" xfId="0" applyNumberFormat="1" applyFont="1" applyFill="1" applyBorder="1" applyAlignment="1">
      <alignment horizontal="center" vertical="center" wrapText="1"/>
    </xf>
    <xf numFmtId="1" fontId="79" fillId="0" borderId="13" xfId="0" applyNumberFormat="1" applyFont="1" applyBorder="1" applyAlignment="1">
      <alignment horizontal="center" vertical="center" wrapText="1"/>
    </xf>
    <xf numFmtId="0" fontId="98" fillId="0" borderId="0" xfId="0" applyFont="1" applyAlignment="1">
      <alignment wrapText="1"/>
    </xf>
    <xf numFmtId="0" fontId="102" fillId="0" borderId="0" xfId="0" applyFont="1" applyAlignment="1">
      <alignment/>
    </xf>
    <xf numFmtId="0" fontId="103" fillId="0" borderId="0" xfId="0" applyFont="1" applyAlignment="1">
      <alignment horizontal="center" vertical="center" wrapText="1"/>
    </xf>
    <xf numFmtId="0" fontId="93" fillId="0" borderId="0" xfId="0" applyFont="1" applyAlignment="1">
      <alignment/>
    </xf>
    <xf numFmtId="0" fontId="104" fillId="0" borderId="0" xfId="0" applyFont="1" applyAlignment="1">
      <alignment horizontal="center" vertical="center" wrapText="1"/>
    </xf>
    <xf numFmtId="0" fontId="104" fillId="33" borderId="0" xfId="0" applyFont="1" applyFill="1" applyAlignment="1">
      <alignment horizontal="center" vertical="center" wrapText="1"/>
    </xf>
    <xf numFmtId="0" fontId="103" fillId="0" borderId="0" xfId="0" applyFont="1" applyAlignment="1">
      <alignment horizontal="center" vertical="center"/>
    </xf>
    <xf numFmtId="0" fontId="103" fillId="0" borderId="0" xfId="0" applyFont="1" applyAlignment="1">
      <alignment wrapText="1"/>
    </xf>
    <xf numFmtId="0" fontId="91" fillId="34" borderId="13" xfId="53" applyFont="1" applyFill="1" applyBorder="1" applyAlignment="1" applyProtection="1">
      <alignment horizontal="center" vertical="center" wrapText="1"/>
      <protection hidden="1"/>
    </xf>
    <xf numFmtId="0" fontId="28" fillId="39" borderId="13" xfId="53" applyFont="1" applyFill="1" applyBorder="1" applyAlignment="1" applyProtection="1">
      <alignment horizontal="center" vertical="center" wrapText="1"/>
      <protection hidden="1"/>
    </xf>
    <xf numFmtId="0" fontId="28" fillId="33" borderId="13" xfId="53" applyFont="1" applyFill="1" applyBorder="1" applyAlignment="1" applyProtection="1">
      <alignment horizontal="center" vertical="center" wrapText="1"/>
      <protection hidden="1"/>
    </xf>
    <xf numFmtId="0" fontId="3" fillId="0" borderId="13" xfId="0" applyFont="1" applyFill="1" applyBorder="1" applyAlignment="1">
      <alignment horizontal="center" vertical="center" wrapText="1"/>
    </xf>
    <xf numFmtId="0" fontId="28" fillId="44" borderId="13" xfId="53" applyFont="1" applyFill="1" applyBorder="1" applyAlignment="1" applyProtection="1">
      <alignment horizontal="center" vertical="center" wrapText="1"/>
      <protection hidden="1"/>
    </xf>
    <xf numFmtId="0" fontId="79" fillId="0" borderId="13" xfId="0" applyFont="1" applyBorder="1" applyAlignment="1">
      <alignment horizontal="center" vertical="center" wrapText="1"/>
    </xf>
    <xf numFmtId="0" fontId="81" fillId="33" borderId="13"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99" fillId="48" borderId="13" xfId="0" applyFont="1" applyFill="1" applyBorder="1" applyAlignment="1">
      <alignment horizontal="center" vertical="center" wrapText="1"/>
    </xf>
    <xf numFmtId="0" fontId="81" fillId="0" borderId="13" xfId="0" applyFont="1" applyBorder="1" applyAlignment="1">
      <alignment horizontal="center" vertical="center" wrapText="1"/>
    </xf>
    <xf numFmtId="0" fontId="79" fillId="0" borderId="13" xfId="0" applyFont="1" applyFill="1" applyBorder="1" applyAlignment="1">
      <alignment horizontal="center" vertical="center" wrapText="1"/>
    </xf>
    <xf numFmtId="0" fontId="23" fillId="48" borderId="13" xfId="0" applyFont="1" applyFill="1" applyBorder="1" applyAlignment="1">
      <alignment horizontal="center" vertical="center" wrapText="1"/>
    </xf>
    <xf numFmtId="164" fontId="86" fillId="38" borderId="0" xfId="0" applyNumberFormat="1" applyFont="1" applyFill="1" applyAlignment="1">
      <alignment horizontal="center" vertical="center" wrapText="1"/>
    </xf>
    <xf numFmtId="164" fontId="105" fillId="38" borderId="0" xfId="0" applyNumberFormat="1" applyFont="1" applyFill="1" applyAlignment="1">
      <alignment horizontal="center" vertical="center" wrapText="1"/>
    </xf>
    <xf numFmtId="0" fontId="99" fillId="45" borderId="13" xfId="0" applyFont="1" applyFill="1" applyBorder="1" applyAlignment="1">
      <alignment horizontal="center" vertical="center" wrapText="1"/>
    </xf>
    <xf numFmtId="164" fontId="105" fillId="36" borderId="0" xfId="0" applyNumberFormat="1" applyFont="1" applyFill="1" applyAlignment="1">
      <alignment horizontal="center" vertical="center" wrapText="1"/>
    </xf>
    <xf numFmtId="164" fontId="86" fillId="37" borderId="0" xfId="0" applyNumberFormat="1" applyFont="1" applyFill="1" applyAlignment="1">
      <alignment horizontal="center" vertical="center" wrapText="1"/>
    </xf>
    <xf numFmtId="164" fontId="105" fillId="37" borderId="0" xfId="0" applyNumberFormat="1" applyFont="1" applyFill="1" applyAlignment="1">
      <alignment horizontal="center" vertical="center" wrapText="1"/>
    </xf>
    <xf numFmtId="164" fontId="86" fillId="36" borderId="0" xfId="0" applyNumberFormat="1" applyFont="1" applyFill="1" applyAlignment="1">
      <alignment horizontal="center" vertical="center" wrapText="1"/>
    </xf>
    <xf numFmtId="164" fontId="86" fillId="42" borderId="0" xfId="0" applyNumberFormat="1" applyFont="1" applyFill="1" applyAlignment="1">
      <alignment horizontal="center" vertical="center" wrapText="1"/>
    </xf>
    <xf numFmtId="164" fontId="105" fillId="42" borderId="0" xfId="0" applyNumberFormat="1" applyFont="1" applyFill="1" applyAlignment="1">
      <alignment horizontal="center" vertical="center" wrapText="1"/>
    </xf>
    <xf numFmtId="164" fontId="86" fillId="43" borderId="0" xfId="0" applyNumberFormat="1" applyFont="1" applyFill="1" applyAlignment="1">
      <alignment horizontal="center" vertical="center" wrapText="1"/>
    </xf>
    <xf numFmtId="164" fontId="105" fillId="43" borderId="0" xfId="0" applyNumberFormat="1" applyFont="1" applyFill="1" applyAlignment="1">
      <alignment horizontal="center" vertical="center" wrapText="1"/>
    </xf>
    <xf numFmtId="164" fontId="86" fillId="41" borderId="0" xfId="0" applyNumberFormat="1" applyFont="1" applyFill="1" applyAlignment="1">
      <alignment horizontal="center" vertical="center" wrapText="1"/>
    </xf>
    <xf numFmtId="164" fontId="105" fillId="41" borderId="0" xfId="0" applyNumberFormat="1" applyFont="1" applyFill="1" applyAlignment="1">
      <alignment horizontal="center" vertical="center" wrapText="1"/>
    </xf>
    <xf numFmtId="0" fontId="87" fillId="0" borderId="13" xfId="0" applyFont="1" applyBorder="1" applyAlignment="1">
      <alignment horizontal="center" vertical="center" wrapText="1"/>
    </xf>
    <xf numFmtId="0" fontId="86" fillId="49" borderId="0" xfId="0" applyFont="1" applyFill="1" applyAlignment="1">
      <alignment horizontal="center" vertical="center" wrapText="1"/>
    </xf>
    <xf numFmtId="0" fontId="105" fillId="49" borderId="0" xfId="0" applyFont="1" applyFill="1" applyAlignment="1">
      <alignment horizontal="center" vertical="center" wrapText="1"/>
    </xf>
    <xf numFmtId="0" fontId="81" fillId="45" borderId="13" xfId="0" applyFont="1" applyFill="1" applyBorder="1" applyAlignment="1">
      <alignment horizontal="center" vertical="center" wrapText="1"/>
    </xf>
    <xf numFmtId="0" fontId="85" fillId="34" borderId="13" xfId="0" applyFont="1" applyFill="1" applyBorder="1" applyAlignment="1">
      <alignment horizontal="center" vertical="center" wrapText="1"/>
    </xf>
    <xf numFmtId="0" fontId="3" fillId="0" borderId="13" xfId="53" applyFont="1" applyFill="1" applyBorder="1" applyAlignment="1" applyProtection="1">
      <alignment horizontal="center" vertical="center" wrapText="1"/>
      <protection hidden="1"/>
    </xf>
    <xf numFmtId="0" fontId="23" fillId="45" borderId="13" xfId="0" applyFont="1" applyFill="1" applyBorder="1" applyAlignment="1">
      <alignment horizontal="center" vertical="center" wrapText="1"/>
    </xf>
    <xf numFmtId="0" fontId="79" fillId="0" borderId="0" xfId="0" applyFont="1" applyBorder="1" applyAlignment="1">
      <alignment horizontal="center" vertical="center" wrapText="1"/>
    </xf>
    <xf numFmtId="0" fontId="3" fillId="33" borderId="13" xfId="53" applyFont="1" applyFill="1" applyBorder="1" applyAlignment="1" applyProtection="1">
      <alignment horizontal="center" vertical="center" wrapText="1"/>
      <protection hidden="1"/>
    </xf>
    <xf numFmtId="0" fontId="81" fillId="44" borderId="13"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0" xfId="0" applyFont="1" applyFill="1" applyBorder="1" applyAlignment="1">
      <alignment horizontal="center" vertical="center" wrapText="1"/>
    </xf>
    <xf numFmtId="0" fontId="105" fillId="34" borderId="15" xfId="0" applyFont="1" applyFill="1" applyBorder="1" applyAlignment="1">
      <alignment horizontal="center" vertical="center" wrapText="1"/>
    </xf>
    <xf numFmtId="0" fontId="105" fillId="34" borderId="0" xfId="0" applyFont="1" applyFill="1" applyBorder="1" applyAlignment="1">
      <alignment horizontal="center" vertical="center" wrapText="1"/>
    </xf>
    <xf numFmtId="0" fontId="94" fillId="34"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23" fillId="45" borderId="22" xfId="0" applyFont="1" applyFill="1" applyBorder="1" applyAlignment="1">
      <alignment horizontal="center" vertical="center" wrapText="1"/>
    </xf>
    <xf numFmtId="0" fontId="23" fillId="45" borderId="23" xfId="0" applyFont="1" applyFill="1" applyBorder="1" applyAlignment="1">
      <alignment horizontal="center" vertical="center" wrapText="1"/>
    </xf>
    <xf numFmtId="0" fontId="23" fillId="45" borderId="28" xfId="0" applyFont="1" applyFill="1" applyBorder="1" applyAlignment="1">
      <alignment horizontal="center" vertical="center" wrapText="1"/>
    </xf>
    <xf numFmtId="0" fontId="33" fillId="0" borderId="0" xfId="0" applyFont="1" applyFill="1" applyAlignment="1">
      <alignment horizontal="center" vertical="center" wrapText="1"/>
    </xf>
    <xf numFmtId="0" fontId="95" fillId="0" borderId="13" xfId="0" applyFont="1" applyFill="1" applyBorder="1" applyAlignment="1">
      <alignment horizontal="center" vertical="center" wrapText="1"/>
    </xf>
    <xf numFmtId="0" fontId="4" fillId="0" borderId="13" xfId="53" applyFont="1" applyFill="1" applyBorder="1" applyAlignment="1" applyProtection="1">
      <alignment horizontal="center" vertical="center" wrapText="1"/>
      <protection hidden="1"/>
    </xf>
    <xf numFmtId="0" fontId="95" fillId="17" borderId="13" xfId="0" applyFont="1" applyFill="1" applyBorder="1" applyAlignment="1">
      <alignment horizontal="center" vertical="center" wrapText="1"/>
    </xf>
    <xf numFmtId="0" fontId="85" fillId="46" borderId="13" xfId="0" applyFont="1" applyFill="1" applyBorder="1" applyAlignment="1">
      <alignment horizontal="center" vertical="center" wrapText="1"/>
    </xf>
    <xf numFmtId="0" fontId="85" fillId="34" borderId="22" xfId="0" applyFont="1" applyFill="1" applyBorder="1" applyAlignment="1">
      <alignment horizontal="center" vertical="center" wrapText="1"/>
    </xf>
    <xf numFmtId="0" fontId="85" fillId="34" borderId="23" xfId="0" applyFont="1" applyFill="1" applyBorder="1" applyAlignment="1">
      <alignment horizontal="center" vertical="center" wrapText="1"/>
    </xf>
    <xf numFmtId="0" fontId="85" fillId="34" borderId="28" xfId="0" applyFont="1" applyFill="1" applyBorder="1" applyAlignment="1">
      <alignment horizontal="center" vertical="center" wrapText="1"/>
    </xf>
    <xf numFmtId="0" fontId="81" fillId="45" borderId="22" xfId="0" applyFont="1" applyFill="1" applyBorder="1" applyAlignment="1">
      <alignment horizontal="center" vertical="center" wrapText="1"/>
    </xf>
    <xf numFmtId="0" fontId="81" fillId="45" borderId="23" xfId="0" applyFont="1" applyFill="1" applyBorder="1" applyAlignment="1">
      <alignment horizontal="center" vertical="center" wrapText="1"/>
    </xf>
    <xf numFmtId="0" fontId="81" fillId="45" borderId="28" xfId="0" applyFont="1" applyFill="1" applyBorder="1" applyAlignment="1">
      <alignment horizontal="center" vertical="center" wrapText="1"/>
    </xf>
    <xf numFmtId="0" fontId="23" fillId="48" borderId="22" xfId="0" applyFont="1" applyFill="1" applyBorder="1" applyAlignment="1">
      <alignment horizontal="center" vertical="center" wrapText="1"/>
    </xf>
    <xf numFmtId="0" fontId="23" fillId="48" borderId="23" xfId="0" applyFont="1" applyFill="1" applyBorder="1" applyAlignment="1">
      <alignment horizontal="center" vertical="center" wrapText="1"/>
    </xf>
    <xf numFmtId="0" fontId="99" fillId="48" borderId="29" xfId="0" applyFont="1" applyFill="1" applyBorder="1" applyAlignment="1">
      <alignment horizontal="center" vertical="center" wrapText="1"/>
    </xf>
    <xf numFmtId="0" fontId="99" fillId="48" borderId="30" xfId="0" applyFont="1" applyFill="1" applyBorder="1" applyAlignment="1">
      <alignment horizontal="center" vertical="center" wrapText="1"/>
    </xf>
    <xf numFmtId="0" fontId="99" fillId="48" borderId="31" xfId="0" applyFont="1" applyFill="1" applyBorder="1" applyAlignment="1">
      <alignment horizontal="center" vertical="center" wrapText="1"/>
    </xf>
    <xf numFmtId="0" fontId="23" fillId="48" borderId="28"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6" fillId="34" borderId="0" xfId="0" applyFont="1" applyFill="1" applyAlignment="1">
      <alignment horizontal="center" vertical="center" wrapText="1"/>
    </xf>
    <xf numFmtId="164" fontId="3" fillId="33" borderId="13" xfId="53" applyNumberFormat="1" applyFont="1" applyFill="1" applyBorder="1" applyAlignment="1" applyProtection="1">
      <alignment horizontal="center" vertical="center" wrapText="1"/>
      <protection hidden="1"/>
    </xf>
    <xf numFmtId="0" fontId="99" fillId="45" borderId="29" xfId="0" applyFont="1" applyFill="1" applyBorder="1" applyAlignment="1">
      <alignment horizontal="center" vertical="center" wrapText="1"/>
    </xf>
    <xf numFmtId="0" fontId="99" fillId="45" borderId="30" xfId="0" applyFont="1" applyFill="1" applyBorder="1" applyAlignment="1">
      <alignment horizontal="center" vertical="center" wrapText="1"/>
    </xf>
    <xf numFmtId="0" fontId="99" fillId="45" borderId="31" xfId="0" applyFont="1" applyFill="1" applyBorder="1" applyAlignment="1">
      <alignment horizontal="center" vertical="center" wrapText="1"/>
    </xf>
    <xf numFmtId="0" fontId="105" fillId="34" borderId="0" xfId="0" applyFont="1" applyFill="1" applyAlignment="1">
      <alignment horizontal="center" vertical="center" wrapText="1"/>
    </xf>
    <xf numFmtId="0" fontId="81" fillId="0" borderId="13" xfId="0" applyFont="1" applyFill="1" applyBorder="1" applyAlignment="1">
      <alignment horizontal="center" vertical="center" wrapText="1"/>
    </xf>
    <xf numFmtId="0" fontId="83" fillId="48"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85" fillId="34" borderId="22" xfId="53" applyFont="1" applyFill="1" applyBorder="1" applyAlignment="1" applyProtection="1">
      <alignment horizontal="center" vertical="center" wrapText="1"/>
      <protection hidden="1"/>
    </xf>
    <xf numFmtId="0" fontId="85" fillId="34" borderId="28" xfId="53" applyFont="1" applyFill="1" applyBorder="1" applyAlignment="1" applyProtection="1">
      <alignment horizontal="center" vertical="center" wrapText="1"/>
      <protection hidden="1"/>
    </xf>
    <xf numFmtId="0" fontId="79" fillId="0" borderId="22" xfId="0" applyFont="1" applyFill="1" applyBorder="1" applyAlignment="1">
      <alignment horizontal="center" vertical="center" wrapText="1"/>
    </xf>
    <xf numFmtId="0" fontId="79" fillId="0" borderId="28" xfId="0" applyFont="1" applyFill="1" applyBorder="1" applyAlignment="1">
      <alignment horizontal="center" vertical="center" wrapText="1"/>
    </xf>
    <xf numFmtId="0" fontId="100" fillId="34" borderId="13" xfId="0" applyFont="1" applyFill="1" applyBorder="1" applyAlignment="1">
      <alignment horizontal="center" vertical="center"/>
    </xf>
    <xf numFmtId="0" fontId="79" fillId="45" borderId="13" xfId="0" applyFont="1" applyFill="1" applyBorder="1" applyAlignment="1">
      <alignment horizontal="center" vertical="center" wrapText="1"/>
    </xf>
    <xf numFmtId="0" fontId="0" fillId="45" borderId="13" xfId="0" applyFill="1" applyBorder="1" applyAlignment="1">
      <alignment horizontal="center" vertical="center" wrapText="1"/>
    </xf>
    <xf numFmtId="0" fontId="99" fillId="45" borderId="22" xfId="0" applyFont="1" applyFill="1" applyBorder="1" applyAlignment="1">
      <alignment horizontal="center" vertical="center" wrapText="1"/>
    </xf>
    <xf numFmtId="0" fontId="99" fillId="45" borderId="23" xfId="0" applyFont="1" applyFill="1" applyBorder="1" applyAlignment="1">
      <alignment horizontal="center" vertical="center" wrapText="1"/>
    </xf>
    <xf numFmtId="0" fontId="99" fillId="45" borderId="28" xfId="0" applyFont="1" applyFill="1" applyBorder="1" applyAlignment="1">
      <alignment horizontal="center" vertical="center" wrapText="1"/>
    </xf>
    <xf numFmtId="0" fontId="0" fillId="0" borderId="13" xfId="0" applyBorder="1" applyAlignment="1">
      <alignment horizontal="center" vertical="center" wrapText="1"/>
    </xf>
    <xf numFmtId="0" fontId="99" fillId="48" borderId="22" xfId="0" applyFont="1" applyFill="1" applyBorder="1" applyAlignment="1">
      <alignment horizontal="center" vertical="center" wrapText="1"/>
    </xf>
    <xf numFmtId="0" fontId="99" fillId="48" borderId="23" xfId="0" applyFont="1" applyFill="1" applyBorder="1" applyAlignment="1">
      <alignment horizontal="center" vertical="center" wrapText="1"/>
    </xf>
    <xf numFmtId="0" fontId="82" fillId="0" borderId="25"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13" xfId="0" applyFont="1" applyBorder="1" applyAlignment="1">
      <alignment horizontal="center" vertical="center" wrapText="1"/>
    </xf>
    <xf numFmtId="0" fontId="95" fillId="0" borderId="13" xfId="0" applyFont="1" applyBorder="1" applyAlignment="1">
      <alignment horizontal="center" vertical="center" wrapText="1"/>
    </xf>
    <xf numFmtId="0" fontId="81" fillId="45" borderId="13" xfId="0" applyFont="1" applyFill="1" applyBorder="1" applyAlignment="1">
      <alignment horizontal="left" vertical="center" wrapText="1"/>
    </xf>
    <xf numFmtId="0" fontId="23" fillId="45" borderId="22" xfId="0" applyFont="1" applyFill="1" applyBorder="1" applyAlignment="1">
      <alignment horizontal="center" vertical="top" wrapText="1"/>
    </xf>
    <xf numFmtId="0" fontId="23" fillId="45" borderId="23" xfId="0" applyFont="1" applyFill="1" applyBorder="1" applyAlignment="1">
      <alignment horizontal="center" vertical="top" wrapText="1"/>
    </xf>
    <xf numFmtId="0" fontId="23" fillId="48" borderId="22" xfId="0" applyFont="1" applyFill="1" applyBorder="1" applyAlignment="1">
      <alignment horizontal="center" vertical="top" wrapText="1"/>
    </xf>
    <xf numFmtId="0" fontId="23" fillId="48" borderId="23" xfId="0" applyFont="1" applyFill="1" applyBorder="1" applyAlignment="1">
      <alignment horizontal="center" vertical="top" wrapText="1"/>
    </xf>
    <xf numFmtId="0" fontId="23" fillId="45" borderId="29" xfId="0" applyFont="1" applyFill="1" applyBorder="1" applyAlignment="1">
      <alignment horizontal="center" vertical="center" wrapText="1"/>
    </xf>
    <xf numFmtId="0" fontId="23" fillId="45" borderId="30" xfId="0" applyFont="1" applyFill="1" applyBorder="1" applyAlignment="1">
      <alignment horizontal="center" vertical="center" wrapText="1"/>
    </xf>
    <xf numFmtId="0" fontId="23" fillId="45" borderId="31" xfId="0" applyFont="1" applyFill="1" applyBorder="1" applyAlignment="1">
      <alignment horizontal="center" vertical="center" wrapText="1"/>
    </xf>
    <xf numFmtId="0" fontId="85" fillId="34" borderId="13" xfId="0" applyFont="1" applyFill="1" applyBorder="1" applyAlignment="1">
      <alignment horizontal="left" vertical="center" wrapText="1"/>
    </xf>
    <xf numFmtId="1" fontId="3" fillId="0" borderId="13" xfId="46" applyNumberFormat="1" applyFont="1" applyFill="1" applyBorder="1" applyAlignment="1" applyProtection="1">
      <alignment horizontal="center" vertical="center" wrapText="1"/>
      <protection hidden="1"/>
    </xf>
    <xf numFmtId="0" fontId="86" fillId="34" borderId="0" xfId="0" applyFont="1" applyFill="1" applyAlignment="1">
      <alignment horizontal="center" wrapText="1"/>
    </xf>
    <xf numFmtId="0" fontId="105" fillId="34" borderId="0" xfId="0" applyFont="1" applyFill="1" applyAlignment="1">
      <alignment horizontal="center" wrapText="1"/>
    </xf>
    <xf numFmtId="0" fontId="99" fillId="48" borderId="28" xfId="0" applyFont="1" applyFill="1" applyBorder="1" applyAlignment="1">
      <alignment horizontal="center" vertical="center" wrapText="1"/>
    </xf>
    <xf numFmtId="9" fontId="3" fillId="33" borderId="13" xfId="56" applyNumberFormat="1" applyFont="1" applyFill="1" applyBorder="1" applyAlignment="1" applyProtection="1">
      <alignment horizontal="left" vertical="center" wrapText="1"/>
      <protection hidden="1"/>
    </xf>
    <xf numFmtId="9" fontId="3" fillId="33" borderId="13" xfId="56" applyNumberFormat="1" applyFont="1" applyFill="1" applyBorder="1" applyAlignment="1" applyProtection="1">
      <alignment horizontal="center" vertical="center" wrapText="1"/>
      <protection hidden="1"/>
    </xf>
    <xf numFmtId="0" fontId="3" fillId="33" borderId="25" xfId="53" applyFont="1" applyFill="1" applyBorder="1" applyAlignment="1" applyProtection="1">
      <alignment horizontal="center" vertical="center" wrapText="1"/>
      <protection hidden="1"/>
    </xf>
    <xf numFmtId="0" fontId="3" fillId="33" borderId="32" xfId="53" applyFont="1" applyFill="1" applyBorder="1" applyAlignment="1" applyProtection="1">
      <alignment horizontal="center" vertical="center" wrapText="1"/>
      <protection hidden="1"/>
    </xf>
    <xf numFmtId="0" fontId="3" fillId="33" borderId="24" xfId="53" applyFont="1" applyFill="1" applyBorder="1" applyAlignment="1" applyProtection="1">
      <alignment horizontal="center" vertical="center" wrapText="1"/>
      <protection hidden="1"/>
    </xf>
    <xf numFmtId="0" fontId="23" fillId="48" borderId="33" xfId="0" applyFont="1" applyFill="1" applyBorder="1" applyAlignment="1">
      <alignment horizontal="center" vertical="center" wrapText="1"/>
    </xf>
    <xf numFmtId="0" fontId="23" fillId="48" borderId="19" xfId="0" applyFont="1" applyFill="1" applyBorder="1" applyAlignment="1">
      <alignment horizontal="center" vertical="center" wrapText="1"/>
    </xf>
    <xf numFmtId="0" fontId="28" fillId="0" borderId="13" xfId="53" applyFont="1" applyFill="1" applyBorder="1" applyAlignment="1" applyProtection="1">
      <alignment horizontal="center" vertical="center" wrapText="1"/>
      <protection hidden="1"/>
    </xf>
    <xf numFmtId="0" fontId="28" fillId="0" borderId="25" xfId="53" applyFont="1" applyFill="1" applyBorder="1" applyAlignment="1" applyProtection="1">
      <alignment horizontal="center" vertical="center" wrapText="1"/>
      <protection hidden="1"/>
    </xf>
    <xf numFmtId="0" fontId="28" fillId="0" borderId="32" xfId="53" applyFont="1" applyFill="1" applyBorder="1" applyAlignment="1" applyProtection="1">
      <alignment horizontal="center" vertical="center" wrapText="1"/>
      <protection hidden="1"/>
    </xf>
    <xf numFmtId="0" fontId="28" fillId="0" borderId="24" xfId="53" applyFont="1" applyFill="1" applyBorder="1" applyAlignment="1" applyProtection="1">
      <alignment horizontal="center" vertical="center" wrapText="1"/>
      <protection hidden="1"/>
    </xf>
    <xf numFmtId="0" fontId="3" fillId="0" borderId="25" xfId="53" applyFont="1" applyFill="1" applyBorder="1" applyAlignment="1" applyProtection="1">
      <alignment horizontal="center" vertical="center" wrapText="1"/>
      <protection hidden="1"/>
    </xf>
    <xf numFmtId="0" fontId="3" fillId="0" borderId="32" xfId="53" applyFont="1" applyFill="1" applyBorder="1" applyAlignment="1" applyProtection="1">
      <alignment horizontal="center" vertical="center" wrapText="1"/>
      <protection hidden="1"/>
    </xf>
    <xf numFmtId="0" fontId="3" fillId="0" borderId="24" xfId="53" applyFont="1" applyFill="1" applyBorder="1" applyAlignment="1" applyProtection="1">
      <alignment horizontal="center" vertical="center" wrapText="1"/>
      <protection hidden="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Millares 2" xfId="49"/>
    <cellStyle name="Currency" xfId="50"/>
    <cellStyle name="Currency [0]" xfId="51"/>
    <cellStyle name="Neutral" xfId="52"/>
    <cellStyle name="Normal 2" xfId="53"/>
    <cellStyle name="Normal 3"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Prof4_Planeacion\Downloads\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27285D"/>
  </sheetPr>
  <dimension ref="A1:BF124"/>
  <sheetViews>
    <sheetView tabSelected="1" zoomScalePageLayoutView="0" workbookViewId="0" topLeftCell="A1">
      <selection activeCell="D10" sqref="D10"/>
    </sheetView>
  </sheetViews>
  <sheetFormatPr defaultColWidth="11.421875" defaultRowHeight="15"/>
  <cols>
    <col min="1" max="1" width="6.00390625" style="20" customWidth="1"/>
    <col min="2" max="2" width="18.7109375" style="20" customWidth="1"/>
    <col min="3" max="3" width="22.57421875" style="20" customWidth="1"/>
    <col min="4" max="4" width="22.28125" style="20" customWidth="1"/>
    <col min="5" max="5" width="9.8515625" style="20" customWidth="1"/>
    <col min="6" max="6" width="6.7109375" style="20" customWidth="1"/>
    <col min="7" max="7" width="11.421875" style="20" customWidth="1"/>
    <col min="8" max="8" width="13.7109375" style="20" customWidth="1"/>
    <col min="9" max="9" width="11.140625" style="20" customWidth="1"/>
    <col min="10" max="10" width="10.00390625" style="20" customWidth="1"/>
    <col min="11" max="11" width="9.57421875" style="20" customWidth="1"/>
    <col min="12" max="12" width="6.7109375" style="20" bestFit="1" customWidth="1"/>
    <col min="13" max="13" width="5.00390625" style="20" customWidth="1"/>
    <col min="14" max="14" width="5.28125" style="20" customWidth="1"/>
    <col min="15" max="15" width="4.28125" style="20" customWidth="1"/>
    <col min="16" max="16" width="4.57421875" style="20" customWidth="1"/>
    <col min="17" max="17" width="4.7109375" style="20" customWidth="1"/>
    <col min="18" max="18" width="3.7109375" style="20" customWidth="1"/>
    <col min="19" max="19" width="5.00390625" style="20" customWidth="1"/>
    <col min="20" max="20" width="4.00390625" style="20" customWidth="1"/>
    <col min="21" max="21" width="4.28125" style="20" customWidth="1"/>
    <col min="22" max="22" width="4.7109375" style="20" customWidth="1"/>
    <col min="23" max="23" width="3.7109375" style="20" customWidth="1"/>
    <col min="24" max="24" width="7.00390625" style="43" customWidth="1"/>
    <col min="25" max="25" width="10.57421875" style="13" customWidth="1"/>
    <col min="26" max="26" width="12.421875" style="20" customWidth="1"/>
    <col min="27" max="28" width="13.140625" style="20" customWidth="1"/>
    <col min="29" max="30" width="0" style="20" hidden="1" customWidth="1"/>
    <col min="31" max="31" width="11.421875" style="20" hidden="1" customWidth="1"/>
    <col min="32" max="32" width="26.57421875" style="20" hidden="1" customWidth="1"/>
    <col min="33" max="33" width="26.140625" style="20" hidden="1" customWidth="1"/>
    <col min="34" max="35" width="0" style="20" hidden="1" customWidth="1"/>
    <col min="36" max="36" width="11.421875" style="20" hidden="1" customWidth="1"/>
    <col min="37" max="37" width="26.57421875" style="20" hidden="1" customWidth="1"/>
    <col min="38" max="38" width="26.140625" style="20" hidden="1" customWidth="1"/>
    <col min="39" max="40" width="0" style="20" hidden="1" customWidth="1"/>
    <col min="41" max="41" width="11.421875" style="20" hidden="1" customWidth="1"/>
    <col min="42" max="42" width="26.57421875" style="20" hidden="1" customWidth="1"/>
    <col min="43" max="43" width="26.140625" style="20" hidden="1" customWidth="1"/>
    <col min="44" max="45" width="0" style="20" hidden="1" customWidth="1"/>
    <col min="46" max="46" width="11.421875" style="20" hidden="1" customWidth="1"/>
    <col min="47" max="47" width="26.57421875" style="20" hidden="1" customWidth="1"/>
    <col min="48" max="48" width="26.140625" style="20" hidden="1" customWidth="1"/>
    <col min="49" max="50" width="0" style="20" hidden="1" customWidth="1"/>
    <col min="51" max="51" width="11.421875" style="20" hidden="1" customWidth="1"/>
    <col min="52" max="52" width="26.57421875" style="20" hidden="1" customWidth="1"/>
    <col min="53" max="53" width="26.140625" style="20" hidden="1" customWidth="1"/>
    <col min="54" max="55" width="0" style="20" hidden="1" customWidth="1"/>
    <col min="56" max="56" width="11.421875" style="20" hidden="1" customWidth="1"/>
    <col min="57" max="57" width="26.57421875" style="20" hidden="1" customWidth="1"/>
    <col min="58" max="58" width="26.140625" style="20" hidden="1" customWidth="1"/>
    <col min="59" max="16384" width="11.421875" style="20" customWidth="1"/>
  </cols>
  <sheetData>
    <row r="1" spans="1:58" s="368" customFormat="1" ht="20.25" customHeight="1">
      <c r="A1" s="415" t="s">
        <v>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08" t="s">
        <v>0</v>
      </c>
      <c r="AD1" s="408"/>
      <c r="AE1" s="408"/>
      <c r="AF1" s="408"/>
      <c r="AG1" s="408"/>
      <c r="AH1" s="410" t="s">
        <v>0</v>
      </c>
      <c r="AI1" s="410"/>
      <c r="AJ1" s="410"/>
      <c r="AK1" s="410"/>
      <c r="AL1" s="410"/>
      <c r="AM1" s="412" t="s">
        <v>0</v>
      </c>
      <c r="AN1" s="412"/>
      <c r="AO1" s="412"/>
      <c r="AP1" s="412"/>
      <c r="AQ1" s="412"/>
      <c r="AR1" s="407" t="s">
        <v>0</v>
      </c>
      <c r="AS1" s="407"/>
      <c r="AT1" s="407"/>
      <c r="AU1" s="407"/>
      <c r="AV1" s="407"/>
      <c r="AW1" s="405" t="s">
        <v>0</v>
      </c>
      <c r="AX1" s="405"/>
      <c r="AY1" s="405"/>
      <c r="AZ1" s="405"/>
      <c r="BA1" s="405"/>
      <c r="BB1" s="401" t="s">
        <v>0</v>
      </c>
      <c r="BC1" s="401"/>
      <c r="BD1" s="401"/>
      <c r="BE1" s="401"/>
      <c r="BF1" s="401"/>
    </row>
    <row r="2" spans="1:58" s="383" customFormat="1" ht="15.75" customHeight="1">
      <c r="A2" s="416" t="s">
        <v>1</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08"/>
      <c r="AD2" s="408"/>
      <c r="AE2" s="408"/>
      <c r="AF2" s="408"/>
      <c r="AG2" s="408"/>
      <c r="AH2" s="410"/>
      <c r="AI2" s="410"/>
      <c r="AJ2" s="410"/>
      <c r="AK2" s="410"/>
      <c r="AL2" s="410"/>
      <c r="AM2" s="412"/>
      <c r="AN2" s="412"/>
      <c r="AO2" s="412"/>
      <c r="AP2" s="412"/>
      <c r="AQ2" s="412"/>
      <c r="AR2" s="407"/>
      <c r="AS2" s="407"/>
      <c r="AT2" s="407"/>
      <c r="AU2" s="407"/>
      <c r="AV2" s="407"/>
      <c r="AW2" s="405"/>
      <c r="AX2" s="405"/>
      <c r="AY2" s="405"/>
      <c r="AZ2" s="405"/>
      <c r="BA2" s="405"/>
      <c r="BB2" s="401"/>
      <c r="BC2" s="401"/>
      <c r="BD2" s="401"/>
      <c r="BE2" s="401"/>
      <c r="BF2" s="401"/>
    </row>
    <row r="3" spans="1:58" s="383" customFormat="1" ht="15.75" customHeight="1">
      <c r="A3" s="416" t="s">
        <v>1579</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09" t="s">
        <v>1553</v>
      </c>
      <c r="AD3" s="409"/>
      <c r="AE3" s="409"/>
      <c r="AF3" s="409"/>
      <c r="AG3" s="409"/>
      <c r="AH3" s="411" t="s">
        <v>1562</v>
      </c>
      <c r="AI3" s="411"/>
      <c r="AJ3" s="411"/>
      <c r="AK3" s="411"/>
      <c r="AL3" s="411"/>
      <c r="AM3" s="413" t="s">
        <v>1563</v>
      </c>
      <c r="AN3" s="413"/>
      <c r="AO3" s="413"/>
      <c r="AP3" s="413"/>
      <c r="AQ3" s="413"/>
      <c r="AR3" s="404" t="s">
        <v>1564</v>
      </c>
      <c r="AS3" s="404"/>
      <c r="AT3" s="404"/>
      <c r="AU3" s="404"/>
      <c r="AV3" s="404"/>
      <c r="AW3" s="406" t="s">
        <v>1565</v>
      </c>
      <c r="AX3" s="406"/>
      <c r="AY3" s="406"/>
      <c r="AZ3" s="406"/>
      <c r="BA3" s="406"/>
      <c r="BB3" s="402" t="s">
        <v>1566</v>
      </c>
      <c r="BC3" s="402"/>
      <c r="BD3" s="402"/>
      <c r="BE3" s="402"/>
      <c r="BF3" s="402"/>
    </row>
    <row r="4" spans="1:58" s="383" customFormat="1" ht="15.75" customHeight="1">
      <c r="A4" s="416" t="s">
        <v>270</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09"/>
      <c r="AD4" s="409"/>
      <c r="AE4" s="409"/>
      <c r="AF4" s="409"/>
      <c r="AG4" s="409"/>
      <c r="AH4" s="411"/>
      <c r="AI4" s="411"/>
      <c r="AJ4" s="411"/>
      <c r="AK4" s="411"/>
      <c r="AL4" s="411"/>
      <c r="AM4" s="413"/>
      <c r="AN4" s="413"/>
      <c r="AO4" s="413"/>
      <c r="AP4" s="413"/>
      <c r="AQ4" s="413"/>
      <c r="AR4" s="404"/>
      <c r="AS4" s="404"/>
      <c r="AT4" s="404"/>
      <c r="AU4" s="404"/>
      <c r="AV4" s="404"/>
      <c r="AW4" s="406"/>
      <c r="AX4" s="406"/>
      <c r="AY4" s="406"/>
      <c r="AZ4" s="406"/>
      <c r="BA4" s="406"/>
      <c r="BB4" s="402"/>
      <c r="BC4" s="402"/>
      <c r="BD4" s="402"/>
      <c r="BE4" s="402"/>
      <c r="BF4" s="402"/>
    </row>
    <row r="5" spans="1:58" s="383" customFormat="1" ht="15.75" customHeight="1">
      <c r="A5" s="416">
        <v>2014</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09"/>
      <c r="AD5" s="409"/>
      <c r="AE5" s="409"/>
      <c r="AF5" s="409"/>
      <c r="AG5" s="409"/>
      <c r="AH5" s="411"/>
      <c r="AI5" s="411"/>
      <c r="AJ5" s="411"/>
      <c r="AK5" s="411"/>
      <c r="AL5" s="411"/>
      <c r="AM5" s="413"/>
      <c r="AN5" s="413"/>
      <c r="AO5" s="413"/>
      <c r="AP5" s="413"/>
      <c r="AQ5" s="413"/>
      <c r="AR5" s="404"/>
      <c r="AS5" s="404"/>
      <c r="AT5" s="404"/>
      <c r="AU5" s="404"/>
      <c r="AV5" s="404"/>
      <c r="AW5" s="406"/>
      <c r="AX5" s="406"/>
      <c r="AY5" s="406"/>
      <c r="AZ5" s="406"/>
      <c r="BA5" s="406"/>
      <c r="BB5" s="402"/>
      <c r="BC5" s="402"/>
      <c r="BD5" s="402"/>
      <c r="BE5" s="402"/>
      <c r="BF5" s="402"/>
    </row>
    <row r="6" spans="1:58" ht="9" customHeight="1" thickBot="1">
      <c r="A6" s="15"/>
      <c r="B6" s="15"/>
      <c r="C6" s="15"/>
      <c r="D6" s="15"/>
      <c r="I6" s="62"/>
      <c r="J6" s="63"/>
      <c r="K6" s="63"/>
      <c r="X6" s="64"/>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row>
    <row r="7" spans="1:58" s="369" customFormat="1" ht="21" thickBot="1">
      <c r="A7" s="403" t="s">
        <v>271</v>
      </c>
      <c r="B7" s="403"/>
      <c r="C7" s="403"/>
      <c r="D7" s="403" t="s">
        <v>272</v>
      </c>
      <c r="E7" s="403"/>
      <c r="F7" s="403"/>
      <c r="G7" s="403"/>
      <c r="H7" s="403"/>
      <c r="I7" s="403"/>
      <c r="J7" s="403"/>
      <c r="K7" s="403"/>
      <c r="L7" s="403"/>
      <c r="M7" s="403"/>
      <c r="N7" s="403"/>
      <c r="O7" s="403"/>
      <c r="P7" s="403"/>
      <c r="Q7" s="403"/>
      <c r="R7" s="403"/>
      <c r="S7" s="403"/>
      <c r="T7" s="403"/>
      <c r="U7" s="403"/>
      <c r="V7" s="403"/>
      <c r="W7" s="403"/>
      <c r="X7" s="403"/>
      <c r="Y7" s="403"/>
      <c r="Z7" s="403"/>
      <c r="AA7" s="403"/>
      <c r="AB7" s="403"/>
      <c r="AC7" s="403" t="s">
        <v>272</v>
      </c>
      <c r="AD7" s="403"/>
      <c r="AE7" s="403"/>
      <c r="AF7" s="403"/>
      <c r="AG7" s="403"/>
      <c r="AH7" s="403" t="s">
        <v>272</v>
      </c>
      <c r="AI7" s="403"/>
      <c r="AJ7" s="403"/>
      <c r="AK7" s="403"/>
      <c r="AL7" s="403"/>
      <c r="AM7" s="403" t="s">
        <v>272</v>
      </c>
      <c r="AN7" s="403"/>
      <c r="AO7" s="403"/>
      <c r="AP7" s="403"/>
      <c r="AQ7" s="403"/>
      <c r="AR7" s="403" t="s">
        <v>272</v>
      </c>
      <c r="AS7" s="403"/>
      <c r="AT7" s="403"/>
      <c r="AU7" s="403"/>
      <c r="AV7" s="403"/>
      <c r="AW7" s="403" t="s">
        <v>272</v>
      </c>
      <c r="AX7" s="403"/>
      <c r="AY7" s="403"/>
      <c r="AZ7" s="403"/>
      <c r="BA7" s="403"/>
      <c r="BB7" s="403" t="s">
        <v>272</v>
      </c>
      <c r="BC7" s="403"/>
      <c r="BD7" s="403"/>
      <c r="BE7" s="403"/>
      <c r="BF7" s="403"/>
    </row>
    <row r="8" spans="1:58" ht="9" customHeight="1" thickBot="1">
      <c r="A8" s="15"/>
      <c r="B8" s="15"/>
      <c r="C8" s="15"/>
      <c r="D8" s="15"/>
      <c r="I8" s="62"/>
      <c r="J8" s="63"/>
      <c r="K8" s="63"/>
      <c r="X8" s="64"/>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row>
    <row r="9" spans="1:58" s="369" customFormat="1" ht="21" thickBot="1">
      <c r="A9" s="397" t="s">
        <v>273</v>
      </c>
      <c r="B9" s="397"/>
      <c r="C9" s="397"/>
      <c r="D9" s="400" t="s">
        <v>1541</v>
      </c>
      <c r="E9" s="400"/>
      <c r="F9" s="400"/>
      <c r="G9" s="400"/>
      <c r="H9" s="400"/>
      <c r="I9" s="400"/>
      <c r="J9" s="400"/>
      <c r="K9" s="400"/>
      <c r="L9" s="400"/>
      <c r="M9" s="400"/>
      <c r="N9" s="400"/>
      <c r="O9" s="400"/>
      <c r="P9" s="400"/>
      <c r="Q9" s="400"/>
      <c r="R9" s="400"/>
      <c r="S9" s="400"/>
      <c r="T9" s="400"/>
      <c r="U9" s="400"/>
      <c r="V9" s="400"/>
      <c r="W9" s="400"/>
      <c r="X9" s="400"/>
      <c r="Y9" s="400"/>
      <c r="Z9" s="400"/>
      <c r="AA9" s="400"/>
      <c r="AB9" s="400"/>
      <c r="AC9" s="400" t="s">
        <v>1541</v>
      </c>
      <c r="AD9" s="400"/>
      <c r="AE9" s="400"/>
      <c r="AF9" s="400"/>
      <c r="AG9" s="400"/>
      <c r="AH9" s="400" t="s">
        <v>1541</v>
      </c>
      <c r="AI9" s="400"/>
      <c r="AJ9" s="400"/>
      <c r="AK9" s="400"/>
      <c r="AL9" s="400"/>
      <c r="AM9" s="400" t="s">
        <v>1541</v>
      </c>
      <c r="AN9" s="400"/>
      <c r="AO9" s="400"/>
      <c r="AP9" s="400"/>
      <c r="AQ9" s="400"/>
      <c r="AR9" s="400" t="s">
        <v>1541</v>
      </c>
      <c r="AS9" s="400"/>
      <c r="AT9" s="400"/>
      <c r="AU9" s="400"/>
      <c r="AV9" s="400"/>
      <c r="AW9" s="400" t="s">
        <v>1541</v>
      </c>
      <c r="AX9" s="400"/>
      <c r="AY9" s="400"/>
      <c r="AZ9" s="400"/>
      <c r="BA9" s="400"/>
      <c r="BB9" s="400" t="s">
        <v>1541</v>
      </c>
      <c r="BC9" s="400"/>
      <c r="BD9" s="400"/>
      <c r="BE9" s="400"/>
      <c r="BF9" s="400"/>
    </row>
    <row r="10" spans="1:58" ht="36.75" thickBot="1">
      <c r="A10" s="117" t="s">
        <v>2</v>
      </c>
      <c r="B10" s="117" t="s">
        <v>274</v>
      </c>
      <c r="C10" s="117" t="s">
        <v>237</v>
      </c>
      <c r="D10" s="117" t="s">
        <v>238</v>
      </c>
      <c r="E10" s="117" t="s">
        <v>11</v>
      </c>
      <c r="F10" s="117" t="s">
        <v>12</v>
      </c>
      <c r="G10" s="117" t="s">
        <v>13</v>
      </c>
      <c r="H10" s="117" t="s">
        <v>14</v>
      </c>
      <c r="I10" s="117" t="s">
        <v>240</v>
      </c>
      <c r="J10" s="117" t="s">
        <v>275</v>
      </c>
      <c r="K10" s="117" t="s">
        <v>16</v>
      </c>
      <c r="L10" s="117" t="s">
        <v>224</v>
      </c>
      <c r="M10" s="117" t="s">
        <v>225</v>
      </c>
      <c r="N10" s="117" t="s">
        <v>226</v>
      </c>
      <c r="O10" s="117" t="s">
        <v>227</v>
      </c>
      <c r="P10" s="117" t="s">
        <v>228</v>
      </c>
      <c r="Q10" s="117" t="s">
        <v>229</v>
      </c>
      <c r="R10" s="117" t="s">
        <v>235</v>
      </c>
      <c r="S10" s="117" t="s">
        <v>230</v>
      </c>
      <c r="T10" s="117" t="s">
        <v>231</v>
      </c>
      <c r="U10" s="117" t="s">
        <v>232</v>
      </c>
      <c r="V10" s="117" t="s">
        <v>233</v>
      </c>
      <c r="W10" s="117" t="s">
        <v>234</v>
      </c>
      <c r="X10" s="118" t="s">
        <v>276</v>
      </c>
      <c r="Y10" s="117" t="s">
        <v>17</v>
      </c>
      <c r="Z10" s="117" t="s">
        <v>18</v>
      </c>
      <c r="AA10" s="117" t="s">
        <v>19</v>
      </c>
      <c r="AB10" s="117" t="s">
        <v>20</v>
      </c>
      <c r="AC10" s="119" t="s">
        <v>1551</v>
      </c>
      <c r="AD10" s="119" t="s">
        <v>1552</v>
      </c>
      <c r="AE10" s="119" t="s">
        <v>582</v>
      </c>
      <c r="AF10" s="119" t="s">
        <v>583</v>
      </c>
      <c r="AG10" s="119" t="s">
        <v>584</v>
      </c>
      <c r="AH10" s="120" t="s">
        <v>1554</v>
      </c>
      <c r="AI10" s="120" t="s">
        <v>1555</v>
      </c>
      <c r="AJ10" s="120" t="s">
        <v>582</v>
      </c>
      <c r="AK10" s="120" t="s">
        <v>583</v>
      </c>
      <c r="AL10" s="120" t="s">
        <v>584</v>
      </c>
      <c r="AM10" s="121" t="s">
        <v>1556</v>
      </c>
      <c r="AN10" s="121" t="s">
        <v>1557</v>
      </c>
      <c r="AO10" s="121" t="s">
        <v>582</v>
      </c>
      <c r="AP10" s="121" t="s">
        <v>583</v>
      </c>
      <c r="AQ10" s="121" t="s">
        <v>584</v>
      </c>
      <c r="AR10" s="122" t="s">
        <v>1558</v>
      </c>
      <c r="AS10" s="122" t="s">
        <v>1559</v>
      </c>
      <c r="AT10" s="122" t="s">
        <v>582</v>
      </c>
      <c r="AU10" s="122" t="s">
        <v>583</v>
      </c>
      <c r="AV10" s="122" t="s">
        <v>584</v>
      </c>
      <c r="AW10" s="123" t="s">
        <v>1561</v>
      </c>
      <c r="AX10" s="123" t="s">
        <v>1560</v>
      </c>
      <c r="AY10" s="123" t="s">
        <v>582</v>
      </c>
      <c r="AZ10" s="123" t="s">
        <v>583</v>
      </c>
      <c r="BA10" s="123" t="s">
        <v>584</v>
      </c>
      <c r="BB10" s="124" t="s">
        <v>1549</v>
      </c>
      <c r="BC10" s="124" t="s">
        <v>1550</v>
      </c>
      <c r="BD10" s="124" t="s">
        <v>582</v>
      </c>
      <c r="BE10" s="124" t="s">
        <v>583</v>
      </c>
      <c r="BF10" s="124" t="s">
        <v>584</v>
      </c>
    </row>
    <row r="11" spans="1:58" s="10" customFormat="1" ht="84.75" customHeight="1" thickBot="1">
      <c r="A11" s="394">
        <v>1</v>
      </c>
      <c r="B11" s="398" t="s">
        <v>1575</v>
      </c>
      <c r="C11" s="394" t="s">
        <v>277</v>
      </c>
      <c r="D11" s="125" t="s">
        <v>278</v>
      </c>
      <c r="E11" s="125" t="s">
        <v>59</v>
      </c>
      <c r="F11" s="126">
        <v>8</v>
      </c>
      <c r="G11" s="125" t="s">
        <v>279</v>
      </c>
      <c r="H11" s="125" t="s">
        <v>280</v>
      </c>
      <c r="I11" s="125" t="s">
        <v>281</v>
      </c>
      <c r="J11" s="127">
        <v>41640</v>
      </c>
      <c r="K11" s="127">
        <v>42004</v>
      </c>
      <c r="L11" s="125"/>
      <c r="M11" s="125"/>
      <c r="N11" s="125"/>
      <c r="O11" s="125"/>
      <c r="P11" s="125"/>
      <c r="Q11" s="128"/>
      <c r="R11" s="128"/>
      <c r="S11" s="128"/>
      <c r="T11" s="128"/>
      <c r="U11" s="128"/>
      <c r="V11" s="128"/>
      <c r="W11" s="128"/>
      <c r="X11" s="129">
        <f>+F11</f>
        <v>8</v>
      </c>
      <c r="Y11" s="130">
        <v>0</v>
      </c>
      <c r="Z11" s="131" t="s">
        <v>282</v>
      </c>
      <c r="AA11" s="131"/>
      <c r="AB11" s="131"/>
      <c r="AC11" s="132"/>
      <c r="AD11" s="132"/>
      <c r="AE11" s="132"/>
      <c r="AF11" s="132"/>
      <c r="AG11" s="132"/>
      <c r="AH11" s="133"/>
      <c r="AI11" s="133"/>
      <c r="AJ11" s="133"/>
      <c r="AK11" s="133"/>
      <c r="AL11" s="133"/>
      <c r="AM11" s="134"/>
      <c r="AN11" s="134"/>
      <c r="AO11" s="134"/>
      <c r="AP11" s="134"/>
      <c r="AQ11" s="134"/>
      <c r="AR11" s="135"/>
      <c r="AS11" s="135"/>
      <c r="AT11" s="135"/>
      <c r="AU11" s="135"/>
      <c r="AV11" s="135"/>
      <c r="AW11" s="136"/>
      <c r="AX11" s="136"/>
      <c r="AY11" s="136"/>
      <c r="AZ11" s="136"/>
      <c r="BA11" s="136"/>
      <c r="BB11" s="137"/>
      <c r="BC11" s="137"/>
      <c r="BD11" s="137"/>
      <c r="BE11" s="137"/>
      <c r="BF11" s="137"/>
    </row>
    <row r="12" spans="1:58" s="10" customFormat="1" ht="23.25" customHeight="1" thickBot="1">
      <c r="A12" s="394"/>
      <c r="B12" s="398"/>
      <c r="C12" s="394"/>
      <c r="D12" s="394" t="s">
        <v>284</v>
      </c>
      <c r="E12" s="125" t="s">
        <v>49</v>
      </c>
      <c r="F12" s="126">
        <v>1</v>
      </c>
      <c r="G12" s="125" t="s">
        <v>279</v>
      </c>
      <c r="H12" s="125" t="s">
        <v>285</v>
      </c>
      <c r="I12" s="125" t="s">
        <v>281</v>
      </c>
      <c r="J12" s="127">
        <v>41640</v>
      </c>
      <c r="K12" s="127">
        <v>42004</v>
      </c>
      <c r="L12" s="125"/>
      <c r="M12" s="125"/>
      <c r="N12" s="125"/>
      <c r="O12" s="125"/>
      <c r="P12" s="125"/>
      <c r="Q12" s="128"/>
      <c r="R12" s="128"/>
      <c r="S12" s="128"/>
      <c r="T12" s="128"/>
      <c r="U12" s="128"/>
      <c r="V12" s="128"/>
      <c r="W12" s="128"/>
      <c r="X12" s="129">
        <f aca="true" t="shared" si="0" ref="X12:X24">+F12</f>
        <v>1</v>
      </c>
      <c r="Y12" s="130">
        <v>0</v>
      </c>
      <c r="Z12" s="131" t="s">
        <v>282</v>
      </c>
      <c r="AA12" s="131"/>
      <c r="AB12" s="131"/>
      <c r="AC12" s="132"/>
      <c r="AD12" s="132"/>
      <c r="AE12" s="132"/>
      <c r="AF12" s="132"/>
      <c r="AG12" s="132"/>
      <c r="AH12" s="133"/>
      <c r="AI12" s="133"/>
      <c r="AJ12" s="133"/>
      <c r="AK12" s="133"/>
      <c r="AL12" s="133"/>
      <c r="AM12" s="134"/>
      <c r="AN12" s="134"/>
      <c r="AO12" s="134"/>
      <c r="AP12" s="134"/>
      <c r="AQ12" s="134"/>
      <c r="AR12" s="135"/>
      <c r="AS12" s="135"/>
      <c r="AT12" s="135"/>
      <c r="AU12" s="135"/>
      <c r="AV12" s="135"/>
      <c r="AW12" s="136"/>
      <c r="AX12" s="136"/>
      <c r="AY12" s="136"/>
      <c r="AZ12" s="136"/>
      <c r="BA12" s="136"/>
      <c r="BB12" s="137"/>
      <c r="BC12" s="137"/>
      <c r="BD12" s="137"/>
      <c r="BE12" s="137"/>
      <c r="BF12" s="137"/>
    </row>
    <row r="13" spans="1:58" s="10" customFormat="1" ht="21" customHeight="1" thickBot="1">
      <c r="A13" s="394"/>
      <c r="B13" s="398"/>
      <c r="C13" s="394"/>
      <c r="D13" s="394"/>
      <c r="E13" s="125" t="s">
        <v>286</v>
      </c>
      <c r="F13" s="126">
        <v>1</v>
      </c>
      <c r="G13" s="125" t="s">
        <v>287</v>
      </c>
      <c r="H13" s="125" t="s">
        <v>288</v>
      </c>
      <c r="I13" s="125" t="s">
        <v>281</v>
      </c>
      <c r="J13" s="127">
        <v>41640</v>
      </c>
      <c r="K13" s="127">
        <v>42004</v>
      </c>
      <c r="L13" s="125"/>
      <c r="M13" s="125"/>
      <c r="N13" s="125"/>
      <c r="O13" s="125"/>
      <c r="P13" s="125"/>
      <c r="Q13" s="128"/>
      <c r="R13" s="128"/>
      <c r="S13" s="128"/>
      <c r="T13" s="128"/>
      <c r="U13" s="128"/>
      <c r="V13" s="128"/>
      <c r="W13" s="128"/>
      <c r="X13" s="129">
        <f t="shared" si="0"/>
        <v>1</v>
      </c>
      <c r="Y13" s="130">
        <v>0</v>
      </c>
      <c r="Z13" s="131" t="s">
        <v>282</v>
      </c>
      <c r="AA13" s="131"/>
      <c r="AB13" s="131"/>
      <c r="AC13" s="132"/>
      <c r="AD13" s="132"/>
      <c r="AE13" s="132"/>
      <c r="AF13" s="132"/>
      <c r="AG13" s="132"/>
      <c r="AH13" s="133"/>
      <c r="AI13" s="133"/>
      <c r="AJ13" s="133"/>
      <c r="AK13" s="133"/>
      <c r="AL13" s="133"/>
      <c r="AM13" s="134"/>
      <c r="AN13" s="134"/>
      <c r="AO13" s="134"/>
      <c r="AP13" s="134"/>
      <c r="AQ13" s="134"/>
      <c r="AR13" s="135"/>
      <c r="AS13" s="135"/>
      <c r="AT13" s="135"/>
      <c r="AU13" s="135"/>
      <c r="AV13" s="135"/>
      <c r="AW13" s="136"/>
      <c r="AX13" s="136"/>
      <c r="AY13" s="136"/>
      <c r="AZ13" s="136"/>
      <c r="BA13" s="136"/>
      <c r="BB13" s="137"/>
      <c r="BC13" s="137"/>
      <c r="BD13" s="137"/>
      <c r="BE13" s="137"/>
      <c r="BF13" s="137"/>
    </row>
    <row r="14" spans="1:58" s="10" customFormat="1" ht="34.5" customHeight="1" thickBot="1">
      <c r="A14" s="394"/>
      <c r="B14" s="398"/>
      <c r="C14" s="394" t="s">
        <v>289</v>
      </c>
      <c r="D14" s="125" t="s">
        <v>290</v>
      </c>
      <c r="E14" s="125" t="s">
        <v>291</v>
      </c>
      <c r="F14" s="126" t="s">
        <v>209</v>
      </c>
      <c r="G14" s="125" t="s">
        <v>291</v>
      </c>
      <c r="H14" s="125" t="s">
        <v>292</v>
      </c>
      <c r="I14" s="125" t="s">
        <v>281</v>
      </c>
      <c r="J14" s="127">
        <v>41640</v>
      </c>
      <c r="K14" s="127">
        <v>42004</v>
      </c>
      <c r="L14" s="125"/>
      <c r="M14" s="125"/>
      <c r="N14" s="125"/>
      <c r="O14" s="125"/>
      <c r="P14" s="125"/>
      <c r="Q14" s="128"/>
      <c r="R14" s="128"/>
      <c r="S14" s="128"/>
      <c r="T14" s="128"/>
      <c r="U14" s="128"/>
      <c r="V14" s="128"/>
      <c r="W14" s="128"/>
      <c r="X14" s="129" t="str">
        <f t="shared" si="0"/>
        <v>Por demanda</v>
      </c>
      <c r="Y14" s="130">
        <v>3000</v>
      </c>
      <c r="Z14" s="131" t="s">
        <v>20</v>
      </c>
      <c r="AA14" s="131"/>
      <c r="AB14" s="131"/>
      <c r="AC14" s="132"/>
      <c r="AD14" s="132"/>
      <c r="AE14" s="132"/>
      <c r="AF14" s="132"/>
      <c r="AG14" s="132"/>
      <c r="AH14" s="133"/>
      <c r="AI14" s="133"/>
      <c r="AJ14" s="133"/>
      <c r="AK14" s="133"/>
      <c r="AL14" s="133"/>
      <c r="AM14" s="134"/>
      <c r="AN14" s="134"/>
      <c r="AO14" s="134"/>
      <c r="AP14" s="134"/>
      <c r="AQ14" s="134"/>
      <c r="AR14" s="135"/>
      <c r="AS14" s="135"/>
      <c r="AT14" s="135"/>
      <c r="AU14" s="135"/>
      <c r="AV14" s="135"/>
      <c r="AW14" s="136"/>
      <c r="AX14" s="136"/>
      <c r="AY14" s="136"/>
      <c r="AZ14" s="136"/>
      <c r="BA14" s="136"/>
      <c r="BB14" s="137"/>
      <c r="BC14" s="137"/>
      <c r="BD14" s="137"/>
      <c r="BE14" s="137"/>
      <c r="BF14" s="137"/>
    </row>
    <row r="15" spans="1:58" s="10" customFormat="1" ht="35.25" customHeight="1" thickBot="1">
      <c r="A15" s="394"/>
      <c r="B15" s="398"/>
      <c r="C15" s="394"/>
      <c r="D15" s="125" t="s">
        <v>293</v>
      </c>
      <c r="E15" s="125" t="s">
        <v>294</v>
      </c>
      <c r="F15" s="126">
        <v>4</v>
      </c>
      <c r="G15" s="125" t="s">
        <v>295</v>
      </c>
      <c r="H15" s="125" t="s">
        <v>296</v>
      </c>
      <c r="I15" s="125" t="s">
        <v>297</v>
      </c>
      <c r="J15" s="127">
        <v>41640</v>
      </c>
      <c r="K15" s="127">
        <v>42004</v>
      </c>
      <c r="L15" s="125"/>
      <c r="M15" s="125"/>
      <c r="N15" s="125"/>
      <c r="O15" s="125"/>
      <c r="P15" s="125"/>
      <c r="Q15" s="128"/>
      <c r="R15" s="128"/>
      <c r="S15" s="128"/>
      <c r="T15" s="128"/>
      <c r="U15" s="128"/>
      <c r="V15" s="128"/>
      <c r="W15" s="128"/>
      <c r="X15" s="129">
        <f t="shared" si="0"/>
        <v>4</v>
      </c>
      <c r="Y15" s="130">
        <v>0</v>
      </c>
      <c r="Z15" s="131" t="s">
        <v>282</v>
      </c>
      <c r="AA15" s="131"/>
      <c r="AB15" s="131"/>
      <c r="AC15" s="132"/>
      <c r="AD15" s="132"/>
      <c r="AE15" s="132"/>
      <c r="AF15" s="132"/>
      <c r="AG15" s="132"/>
      <c r="AH15" s="133"/>
      <c r="AI15" s="133"/>
      <c r="AJ15" s="133"/>
      <c r="AK15" s="133"/>
      <c r="AL15" s="133"/>
      <c r="AM15" s="134"/>
      <c r="AN15" s="134"/>
      <c r="AO15" s="134"/>
      <c r="AP15" s="134"/>
      <c r="AQ15" s="134"/>
      <c r="AR15" s="135"/>
      <c r="AS15" s="135"/>
      <c r="AT15" s="135"/>
      <c r="AU15" s="135"/>
      <c r="AV15" s="135"/>
      <c r="AW15" s="136"/>
      <c r="AX15" s="136"/>
      <c r="AY15" s="136"/>
      <c r="AZ15" s="136"/>
      <c r="BA15" s="136"/>
      <c r="BB15" s="137"/>
      <c r="BC15" s="137"/>
      <c r="BD15" s="137"/>
      <c r="BE15" s="137"/>
      <c r="BF15" s="137"/>
    </row>
    <row r="16" spans="1:58" s="58" customFormat="1" ht="18.75" thickBot="1">
      <c r="A16" s="394"/>
      <c r="B16" s="398"/>
      <c r="C16" s="394"/>
      <c r="D16" s="394" t="s">
        <v>298</v>
      </c>
      <c r="E16" s="138" t="s">
        <v>299</v>
      </c>
      <c r="F16" s="138">
        <v>2</v>
      </c>
      <c r="G16" s="139" t="s">
        <v>300</v>
      </c>
      <c r="H16" s="139" t="s">
        <v>301</v>
      </c>
      <c r="I16" s="139" t="s">
        <v>302</v>
      </c>
      <c r="J16" s="127">
        <v>41640</v>
      </c>
      <c r="K16" s="127">
        <v>41851</v>
      </c>
      <c r="L16" s="139"/>
      <c r="M16" s="139"/>
      <c r="N16" s="139"/>
      <c r="O16" s="139"/>
      <c r="P16" s="139"/>
      <c r="Q16" s="140"/>
      <c r="R16" s="140"/>
      <c r="S16" s="140"/>
      <c r="T16" s="140"/>
      <c r="U16" s="140"/>
      <c r="V16" s="140"/>
      <c r="W16" s="140"/>
      <c r="X16" s="129">
        <f t="shared" si="0"/>
        <v>2</v>
      </c>
      <c r="Y16" s="141">
        <v>0</v>
      </c>
      <c r="Z16" s="139" t="s">
        <v>282</v>
      </c>
      <c r="AA16" s="139"/>
      <c r="AB16" s="139"/>
      <c r="AC16" s="132"/>
      <c r="AD16" s="132"/>
      <c r="AE16" s="132"/>
      <c r="AF16" s="132"/>
      <c r="AG16" s="132"/>
      <c r="AH16" s="133"/>
      <c r="AI16" s="133"/>
      <c r="AJ16" s="133"/>
      <c r="AK16" s="133"/>
      <c r="AL16" s="133"/>
      <c r="AM16" s="134"/>
      <c r="AN16" s="134"/>
      <c r="AO16" s="134"/>
      <c r="AP16" s="134"/>
      <c r="AQ16" s="134"/>
      <c r="AR16" s="135"/>
      <c r="AS16" s="135"/>
      <c r="AT16" s="135"/>
      <c r="AU16" s="135"/>
      <c r="AV16" s="135"/>
      <c r="AW16" s="136"/>
      <c r="AX16" s="136"/>
      <c r="AY16" s="136"/>
      <c r="AZ16" s="136"/>
      <c r="BA16" s="136"/>
      <c r="BB16" s="137"/>
      <c r="BC16" s="137"/>
      <c r="BD16" s="137"/>
      <c r="BE16" s="137"/>
      <c r="BF16" s="137"/>
    </row>
    <row r="17" spans="1:58" s="58" customFormat="1" ht="36.75" thickBot="1">
      <c r="A17" s="394"/>
      <c r="B17" s="398"/>
      <c r="C17" s="394"/>
      <c r="D17" s="394"/>
      <c r="E17" s="138" t="s">
        <v>291</v>
      </c>
      <c r="F17" s="138">
        <v>1</v>
      </c>
      <c r="G17" s="139" t="s">
        <v>279</v>
      </c>
      <c r="H17" s="139" t="s">
        <v>303</v>
      </c>
      <c r="I17" s="139" t="s">
        <v>281</v>
      </c>
      <c r="J17" s="127">
        <v>41640</v>
      </c>
      <c r="K17" s="127">
        <v>42004</v>
      </c>
      <c r="L17" s="139"/>
      <c r="M17" s="139"/>
      <c r="N17" s="139"/>
      <c r="O17" s="139"/>
      <c r="P17" s="139"/>
      <c r="Q17" s="140"/>
      <c r="R17" s="140"/>
      <c r="S17" s="140"/>
      <c r="T17" s="140"/>
      <c r="U17" s="140"/>
      <c r="V17" s="140"/>
      <c r="W17" s="140"/>
      <c r="X17" s="129">
        <f t="shared" si="0"/>
        <v>1</v>
      </c>
      <c r="Y17" s="130">
        <v>1000</v>
      </c>
      <c r="Z17" s="131" t="s">
        <v>20</v>
      </c>
      <c r="AA17" s="139"/>
      <c r="AB17" s="139"/>
      <c r="AC17" s="132"/>
      <c r="AD17" s="132"/>
      <c r="AE17" s="132"/>
      <c r="AF17" s="132"/>
      <c r="AG17" s="132"/>
      <c r="AH17" s="133"/>
      <c r="AI17" s="133"/>
      <c r="AJ17" s="133"/>
      <c r="AK17" s="133"/>
      <c r="AL17" s="133"/>
      <c r="AM17" s="134"/>
      <c r="AN17" s="134"/>
      <c r="AO17" s="134"/>
      <c r="AP17" s="134"/>
      <c r="AQ17" s="134"/>
      <c r="AR17" s="135"/>
      <c r="AS17" s="135"/>
      <c r="AT17" s="135"/>
      <c r="AU17" s="135"/>
      <c r="AV17" s="135"/>
      <c r="AW17" s="136"/>
      <c r="AX17" s="136"/>
      <c r="AY17" s="136"/>
      <c r="AZ17" s="136"/>
      <c r="BA17" s="136"/>
      <c r="BB17" s="137"/>
      <c r="BC17" s="137"/>
      <c r="BD17" s="137"/>
      <c r="BE17" s="137"/>
      <c r="BF17" s="137"/>
    </row>
    <row r="18" spans="1:58" s="10" customFormat="1" ht="36.75" thickBot="1">
      <c r="A18" s="394"/>
      <c r="B18" s="398"/>
      <c r="C18" s="394" t="s">
        <v>304</v>
      </c>
      <c r="D18" s="394" t="s">
        <v>305</v>
      </c>
      <c r="E18" s="125" t="s">
        <v>49</v>
      </c>
      <c r="F18" s="126">
        <v>4</v>
      </c>
      <c r="G18" s="125" t="s">
        <v>279</v>
      </c>
      <c r="H18" s="125" t="s">
        <v>306</v>
      </c>
      <c r="I18" s="125" t="s">
        <v>281</v>
      </c>
      <c r="J18" s="127">
        <v>41640</v>
      </c>
      <c r="K18" s="127">
        <v>42004</v>
      </c>
      <c r="L18" s="125"/>
      <c r="M18" s="125"/>
      <c r="N18" s="125"/>
      <c r="O18" s="125"/>
      <c r="P18" s="125"/>
      <c r="Q18" s="128"/>
      <c r="R18" s="128"/>
      <c r="S18" s="128"/>
      <c r="T18" s="128"/>
      <c r="U18" s="128"/>
      <c r="V18" s="128"/>
      <c r="W18" s="128"/>
      <c r="X18" s="129">
        <f t="shared" si="0"/>
        <v>4</v>
      </c>
      <c r="Y18" s="130">
        <v>636</v>
      </c>
      <c r="Z18" s="131" t="s">
        <v>282</v>
      </c>
      <c r="AA18" s="131"/>
      <c r="AB18" s="131"/>
      <c r="AC18" s="132"/>
      <c r="AD18" s="132"/>
      <c r="AE18" s="132"/>
      <c r="AF18" s="132"/>
      <c r="AG18" s="132"/>
      <c r="AH18" s="133"/>
      <c r="AI18" s="133"/>
      <c r="AJ18" s="133"/>
      <c r="AK18" s="133"/>
      <c r="AL18" s="133"/>
      <c r="AM18" s="134"/>
      <c r="AN18" s="134"/>
      <c r="AO18" s="134"/>
      <c r="AP18" s="134"/>
      <c r="AQ18" s="134"/>
      <c r="AR18" s="135"/>
      <c r="AS18" s="135"/>
      <c r="AT18" s="135"/>
      <c r="AU18" s="135"/>
      <c r="AV18" s="135"/>
      <c r="AW18" s="136"/>
      <c r="AX18" s="136"/>
      <c r="AY18" s="136"/>
      <c r="AZ18" s="136"/>
      <c r="BA18" s="136"/>
      <c r="BB18" s="137"/>
      <c r="BC18" s="137"/>
      <c r="BD18" s="137"/>
      <c r="BE18" s="137"/>
      <c r="BF18" s="137"/>
    </row>
    <row r="19" spans="1:58" s="10" customFormat="1" ht="18.75" thickBot="1">
      <c r="A19" s="394"/>
      <c r="B19" s="398"/>
      <c r="C19" s="394"/>
      <c r="D19" s="394"/>
      <c r="E19" s="125" t="s">
        <v>307</v>
      </c>
      <c r="F19" s="126">
        <v>4</v>
      </c>
      <c r="G19" s="125" t="s">
        <v>308</v>
      </c>
      <c r="H19" s="125" t="s">
        <v>309</v>
      </c>
      <c r="I19" s="125" t="s">
        <v>310</v>
      </c>
      <c r="J19" s="127">
        <v>41640</v>
      </c>
      <c r="K19" s="127">
        <v>42004</v>
      </c>
      <c r="L19" s="125"/>
      <c r="M19" s="125"/>
      <c r="N19" s="125"/>
      <c r="O19" s="125"/>
      <c r="P19" s="125"/>
      <c r="Q19" s="128"/>
      <c r="R19" s="128"/>
      <c r="S19" s="128"/>
      <c r="T19" s="128"/>
      <c r="U19" s="128"/>
      <c r="V19" s="128"/>
      <c r="W19" s="128"/>
      <c r="X19" s="129">
        <f t="shared" si="0"/>
        <v>4</v>
      </c>
      <c r="Y19" s="130"/>
      <c r="Z19" s="131" t="s">
        <v>282</v>
      </c>
      <c r="AA19" s="131"/>
      <c r="AB19" s="131"/>
      <c r="AC19" s="132"/>
      <c r="AD19" s="132"/>
      <c r="AE19" s="132"/>
      <c r="AF19" s="132"/>
      <c r="AG19" s="132"/>
      <c r="AH19" s="133"/>
      <c r="AI19" s="133"/>
      <c r="AJ19" s="133"/>
      <c r="AK19" s="133"/>
      <c r="AL19" s="133"/>
      <c r="AM19" s="134"/>
      <c r="AN19" s="134"/>
      <c r="AO19" s="134"/>
      <c r="AP19" s="134"/>
      <c r="AQ19" s="134"/>
      <c r="AR19" s="135"/>
      <c r="AS19" s="135"/>
      <c r="AT19" s="135"/>
      <c r="AU19" s="135"/>
      <c r="AV19" s="135"/>
      <c r="AW19" s="136"/>
      <c r="AX19" s="136"/>
      <c r="AY19" s="136"/>
      <c r="AZ19" s="136"/>
      <c r="BA19" s="136"/>
      <c r="BB19" s="137"/>
      <c r="BC19" s="137"/>
      <c r="BD19" s="137"/>
      <c r="BE19" s="137"/>
      <c r="BF19" s="137"/>
    </row>
    <row r="20" spans="1:58" s="10" customFormat="1" ht="18" customHeight="1" thickBot="1">
      <c r="A20" s="394"/>
      <c r="B20" s="398"/>
      <c r="C20" s="394" t="s">
        <v>311</v>
      </c>
      <c r="D20" s="392" t="s">
        <v>312</v>
      </c>
      <c r="E20" s="125" t="s">
        <v>313</v>
      </c>
      <c r="F20" s="126">
        <v>1</v>
      </c>
      <c r="G20" s="125" t="s">
        <v>314</v>
      </c>
      <c r="H20" s="125" t="s">
        <v>315</v>
      </c>
      <c r="I20" s="125" t="s">
        <v>316</v>
      </c>
      <c r="J20" s="127">
        <v>41730</v>
      </c>
      <c r="K20" s="127">
        <v>41943</v>
      </c>
      <c r="L20" s="125"/>
      <c r="M20" s="125"/>
      <c r="N20" s="125"/>
      <c r="O20" s="125"/>
      <c r="P20" s="125"/>
      <c r="Q20" s="128"/>
      <c r="R20" s="128"/>
      <c r="S20" s="128"/>
      <c r="T20" s="128"/>
      <c r="U20" s="128"/>
      <c r="V20" s="128"/>
      <c r="W20" s="128"/>
      <c r="X20" s="129">
        <f t="shared" si="0"/>
        <v>1</v>
      </c>
      <c r="Y20" s="130">
        <v>40</v>
      </c>
      <c r="Z20" s="131" t="s">
        <v>20</v>
      </c>
      <c r="AA20" s="131"/>
      <c r="AB20" s="131"/>
      <c r="AC20" s="132"/>
      <c r="AD20" s="132"/>
      <c r="AE20" s="132"/>
      <c r="AF20" s="132"/>
      <c r="AG20" s="132"/>
      <c r="AH20" s="133"/>
      <c r="AI20" s="133"/>
      <c r="AJ20" s="133"/>
      <c r="AK20" s="133"/>
      <c r="AL20" s="133"/>
      <c r="AM20" s="134"/>
      <c r="AN20" s="134"/>
      <c r="AO20" s="134"/>
      <c r="AP20" s="134"/>
      <c r="AQ20" s="134"/>
      <c r="AR20" s="135"/>
      <c r="AS20" s="135"/>
      <c r="AT20" s="135"/>
      <c r="AU20" s="135"/>
      <c r="AV20" s="135"/>
      <c r="AW20" s="136"/>
      <c r="AX20" s="136"/>
      <c r="AY20" s="136"/>
      <c r="AZ20" s="136"/>
      <c r="BA20" s="136"/>
      <c r="BB20" s="137"/>
      <c r="BC20" s="137"/>
      <c r="BD20" s="137"/>
      <c r="BE20" s="137"/>
      <c r="BF20" s="137"/>
    </row>
    <row r="21" spans="1:58" s="58" customFormat="1" ht="18.75" thickBot="1">
      <c r="A21" s="394"/>
      <c r="B21" s="398"/>
      <c r="C21" s="394"/>
      <c r="D21" s="392"/>
      <c r="E21" s="139" t="s">
        <v>49</v>
      </c>
      <c r="F21" s="138">
        <v>1</v>
      </c>
      <c r="G21" s="125" t="s">
        <v>279</v>
      </c>
      <c r="H21" s="125" t="s">
        <v>288</v>
      </c>
      <c r="I21" s="125" t="s">
        <v>281</v>
      </c>
      <c r="J21" s="127">
        <v>41805</v>
      </c>
      <c r="K21" s="127">
        <v>41958</v>
      </c>
      <c r="L21" s="139"/>
      <c r="M21" s="139"/>
      <c r="N21" s="139"/>
      <c r="O21" s="139"/>
      <c r="P21" s="139"/>
      <c r="Q21" s="140"/>
      <c r="R21" s="140"/>
      <c r="S21" s="140"/>
      <c r="T21" s="140"/>
      <c r="U21" s="140"/>
      <c r="V21" s="140"/>
      <c r="W21" s="140"/>
      <c r="X21" s="129">
        <f t="shared" si="0"/>
        <v>1</v>
      </c>
      <c r="Y21" s="141">
        <v>0</v>
      </c>
      <c r="Z21" s="139" t="s">
        <v>282</v>
      </c>
      <c r="AA21" s="139"/>
      <c r="AB21" s="139"/>
      <c r="AC21" s="132"/>
      <c r="AD21" s="132"/>
      <c r="AE21" s="132"/>
      <c r="AF21" s="132"/>
      <c r="AG21" s="132"/>
      <c r="AH21" s="133"/>
      <c r="AI21" s="133"/>
      <c r="AJ21" s="133"/>
      <c r="AK21" s="133"/>
      <c r="AL21" s="133"/>
      <c r="AM21" s="134"/>
      <c r="AN21" s="134"/>
      <c r="AO21" s="134"/>
      <c r="AP21" s="134"/>
      <c r="AQ21" s="134"/>
      <c r="AR21" s="135"/>
      <c r="AS21" s="135"/>
      <c r="AT21" s="135"/>
      <c r="AU21" s="135"/>
      <c r="AV21" s="135"/>
      <c r="AW21" s="136"/>
      <c r="AX21" s="136"/>
      <c r="AY21" s="136"/>
      <c r="AZ21" s="136"/>
      <c r="BA21" s="136"/>
      <c r="BB21" s="137"/>
      <c r="BC21" s="137"/>
      <c r="BD21" s="137"/>
      <c r="BE21" s="137"/>
      <c r="BF21" s="137"/>
    </row>
    <row r="22" spans="1:58" s="10" customFormat="1" ht="27.75" thickBot="1">
      <c r="A22" s="394"/>
      <c r="B22" s="398"/>
      <c r="C22" s="394"/>
      <c r="D22" s="392"/>
      <c r="E22" s="125" t="s">
        <v>317</v>
      </c>
      <c r="F22" s="126">
        <v>2</v>
      </c>
      <c r="G22" s="125" t="s">
        <v>318</v>
      </c>
      <c r="H22" s="125" t="s">
        <v>315</v>
      </c>
      <c r="I22" s="125" t="s">
        <v>302</v>
      </c>
      <c r="J22" s="127">
        <v>41640</v>
      </c>
      <c r="K22" s="127">
        <v>42004</v>
      </c>
      <c r="L22" s="125"/>
      <c r="M22" s="125"/>
      <c r="N22" s="125"/>
      <c r="O22" s="125"/>
      <c r="P22" s="125"/>
      <c r="Q22" s="128"/>
      <c r="R22" s="128"/>
      <c r="S22" s="128"/>
      <c r="T22" s="128"/>
      <c r="U22" s="128"/>
      <c r="V22" s="128"/>
      <c r="W22" s="128"/>
      <c r="X22" s="129">
        <f t="shared" si="0"/>
        <v>2</v>
      </c>
      <c r="Y22" s="130">
        <v>50</v>
      </c>
      <c r="Z22" s="131" t="s">
        <v>20</v>
      </c>
      <c r="AA22" s="131"/>
      <c r="AB22" s="131"/>
      <c r="AC22" s="132"/>
      <c r="AD22" s="132"/>
      <c r="AE22" s="132"/>
      <c r="AF22" s="132"/>
      <c r="AG22" s="132"/>
      <c r="AH22" s="133"/>
      <c r="AI22" s="133"/>
      <c r="AJ22" s="133"/>
      <c r="AK22" s="133"/>
      <c r="AL22" s="133"/>
      <c r="AM22" s="134"/>
      <c r="AN22" s="134"/>
      <c r="AO22" s="134"/>
      <c r="AP22" s="134"/>
      <c r="AQ22" s="134"/>
      <c r="AR22" s="135"/>
      <c r="AS22" s="135"/>
      <c r="AT22" s="135"/>
      <c r="AU22" s="135"/>
      <c r="AV22" s="135"/>
      <c r="AW22" s="136"/>
      <c r="AX22" s="136"/>
      <c r="AY22" s="136"/>
      <c r="AZ22" s="136"/>
      <c r="BA22" s="136"/>
      <c r="BB22" s="137"/>
      <c r="BC22" s="137"/>
      <c r="BD22" s="137"/>
      <c r="BE22" s="137"/>
      <c r="BF22" s="137"/>
    </row>
    <row r="23" spans="1:58" s="10" customFormat="1" ht="18.75" thickBot="1">
      <c r="A23" s="394"/>
      <c r="B23" s="398"/>
      <c r="C23" s="394"/>
      <c r="D23" s="399" t="s">
        <v>319</v>
      </c>
      <c r="E23" s="125" t="s">
        <v>320</v>
      </c>
      <c r="F23" s="126">
        <v>1</v>
      </c>
      <c r="G23" s="125" t="s">
        <v>321</v>
      </c>
      <c r="H23" s="125" t="s">
        <v>322</v>
      </c>
      <c r="I23" s="125" t="s">
        <v>281</v>
      </c>
      <c r="J23" s="127">
        <v>41640</v>
      </c>
      <c r="K23" s="127">
        <v>41820</v>
      </c>
      <c r="L23" s="125"/>
      <c r="M23" s="125"/>
      <c r="N23" s="125"/>
      <c r="O23" s="125"/>
      <c r="P23" s="125"/>
      <c r="Q23" s="128"/>
      <c r="R23" s="128"/>
      <c r="S23" s="128"/>
      <c r="T23" s="128"/>
      <c r="U23" s="128"/>
      <c r="V23" s="128"/>
      <c r="W23" s="128"/>
      <c r="X23" s="129">
        <f t="shared" si="0"/>
        <v>1</v>
      </c>
      <c r="Y23" s="130">
        <v>0</v>
      </c>
      <c r="Z23" s="131" t="s">
        <v>282</v>
      </c>
      <c r="AA23" s="131"/>
      <c r="AB23" s="131"/>
      <c r="AC23" s="132"/>
      <c r="AD23" s="132"/>
      <c r="AE23" s="132"/>
      <c r="AF23" s="132"/>
      <c r="AG23" s="132"/>
      <c r="AH23" s="133"/>
      <c r="AI23" s="133"/>
      <c r="AJ23" s="133"/>
      <c r="AK23" s="133"/>
      <c r="AL23" s="133"/>
      <c r="AM23" s="134"/>
      <c r="AN23" s="134"/>
      <c r="AO23" s="134"/>
      <c r="AP23" s="134"/>
      <c r="AQ23" s="134"/>
      <c r="AR23" s="135"/>
      <c r="AS23" s="135"/>
      <c r="AT23" s="135"/>
      <c r="AU23" s="135"/>
      <c r="AV23" s="135"/>
      <c r="AW23" s="136"/>
      <c r="AX23" s="136"/>
      <c r="AY23" s="136"/>
      <c r="AZ23" s="136"/>
      <c r="BA23" s="136"/>
      <c r="BB23" s="137"/>
      <c r="BC23" s="137"/>
      <c r="BD23" s="137"/>
      <c r="BE23" s="137"/>
      <c r="BF23" s="137"/>
    </row>
    <row r="24" spans="1:58" s="10" customFormat="1" ht="18.75" thickBot="1">
      <c r="A24" s="394"/>
      <c r="B24" s="398"/>
      <c r="C24" s="394"/>
      <c r="D24" s="399"/>
      <c r="E24" s="125" t="s">
        <v>313</v>
      </c>
      <c r="F24" s="126">
        <v>1</v>
      </c>
      <c r="G24" s="125" t="s">
        <v>314</v>
      </c>
      <c r="H24" s="125" t="s">
        <v>323</v>
      </c>
      <c r="I24" s="125" t="s">
        <v>316</v>
      </c>
      <c r="J24" s="127">
        <v>41821</v>
      </c>
      <c r="K24" s="127">
        <v>41912</v>
      </c>
      <c r="L24" s="125"/>
      <c r="M24" s="125"/>
      <c r="N24" s="125"/>
      <c r="O24" s="125"/>
      <c r="P24" s="125"/>
      <c r="Q24" s="128"/>
      <c r="R24" s="128"/>
      <c r="S24" s="128"/>
      <c r="T24" s="128"/>
      <c r="U24" s="128"/>
      <c r="V24" s="128"/>
      <c r="W24" s="128"/>
      <c r="X24" s="129">
        <f t="shared" si="0"/>
        <v>1</v>
      </c>
      <c r="Y24" s="130">
        <v>40</v>
      </c>
      <c r="Z24" s="131" t="s">
        <v>20</v>
      </c>
      <c r="AA24" s="131"/>
      <c r="AB24" s="131"/>
      <c r="AC24" s="132"/>
      <c r="AD24" s="132"/>
      <c r="AE24" s="132"/>
      <c r="AF24" s="132"/>
      <c r="AG24" s="132"/>
      <c r="AH24" s="133"/>
      <c r="AI24" s="133"/>
      <c r="AJ24" s="133"/>
      <c r="AK24" s="133"/>
      <c r="AL24" s="133"/>
      <c r="AM24" s="134"/>
      <c r="AN24" s="134"/>
      <c r="AO24" s="134"/>
      <c r="AP24" s="134"/>
      <c r="AQ24" s="134"/>
      <c r="AR24" s="135"/>
      <c r="AS24" s="135"/>
      <c r="AT24" s="135"/>
      <c r="AU24" s="135"/>
      <c r="AV24" s="135"/>
      <c r="AW24" s="136"/>
      <c r="AX24" s="136"/>
      <c r="AY24" s="136"/>
      <c r="AZ24" s="136"/>
      <c r="BA24" s="136"/>
      <c r="BB24" s="137"/>
      <c r="BC24" s="137"/>
      <c r="BD24" s="137"/>
      <c r="BE24" s="137"/>
      <c r="BF24" s="137"/>
    </row>
    <row r="25" spans="1:58" s="59" customFormat="1" ht="9.75" thickBot="1">
      <c r="A25" s="393" t="s">
        <v>1567</v>
      </c>
      <c r="B25" s="393"/>
      <c r="C25" s="393"/>
      <c r="D25" s="393"/>
      <c r="E25" s="393"/>
      <c r="F25" s="393"/>
      <c r="G25" s="393"/>
      <c r="H25" s="142"/>
      <c r="I25" s="142"/>
      <c r="J25" s="142"/>
      <c r="K25" s="142"/>
      <c r="L25" s="142"/>
      <c r="M25" s="142"/>
      <c r="N25" s="142"/>
      <c r="O25" s="142"/>
      <c r="P25" s="142"/>
      <c r="Q25" s="142"/>
      <c r="R25" s="142"/>
      <c r="S25" s="142"/>
      <c r="T25" s="142"/>
      <c r="U25" s="142"/>
      <c r="V25" s="142"/>
      <c r="W25" s="142"/>
      <c r="X25" s="143"/>
      <c r="Y25" s="144">
        <f>SUM(Y20:Y24)</f>
        <v>130</v>
      </c>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row>
    <row r="26" spans="1:58" s="10" customFormat="1" ht="18" customHeight="1" thickBot="1">
      <c r="A26" s="394">
        <v>2</v>
      </c>
      <c r="B26" s="414" t="s">
        <v>1576</v>
      </c>
      <c r="C26" s="394" t="s">
        <v>324</v>
      </c>
      <c r="D26" s="125" t="s">
        <v>325</v>
      </c>
      <c r="E26" s="125" t="s">
        <v>49</v>
      </c>
      <c r="F26" s="126">
        <v>1</v>
      </c>
      <c r="G26" s="125" t="s">
        <v>279</v>
      </c>
      <c r="H26" s="125" t="s">
        <v>326</v>
      </c>
      <c r="I26" s="125" t="s">
        <v>281</v>
      </c>
      <c r="J26" s="127">
        <v>41640</v>
      </c>
      <c r="K26" s="127">
        <v>42004</v>
      </c>
      <c r="L26" s="125"/>
      <c r="M26" s="125"/>
      <c r="N26" s="125"/>
      <c r="O26" s="125"/>
      <c r="P26" s="125"/>
      <c r="Q26" s="128"/>
      <c r="R26" s="128"/>
      <c r="S26" s="128"/>
      <c r="T26" s="128"/>
      <c r="U26" s="128"/>
      <c r="V26" s="128"/>
      <c r="W26" s="128"/>
      <c r="X26" s="129">
        <f>+F26</f>
        <v>1</v>
      </c>
      <c r="Y26" s="130">
        <v>0</v>
      </c>
      <c r="Z26" s="131" t="s">
        <v>282</v>
      </c>
      <c r="AA26" s="131"/>
      <c r="AB26" s="131"/>
      <c r="AC26" s="132"/>
      <c r="AD26" s="132"/>
      <c r="AE26" s="132"/>
      <c r="AF26" s="132"/>
      <c r="AG26" s="132"/>
      <c r="AH26" s="133"/>
      <c r="AI26" s="133"/>
      <c r="AJ26" s="133"/>
      <c r="AK26" s="133"/>
      <c r="AL26" s="133"/>
      <c r="AM26" s="134"/>
      <c r="AN26" s="134"/>
      <c r="AO26" s="134"/>
      <c r="AP26" s="134"/>
      <c r="AQ26" s="134"/>
      <c r="AR26" s="135"/>
      <c r="AS26" s="135"/>
      <c r="AT26" s="135"/>
      <c r="AU26" s="135"/>
      <c r="AV26" s="135"/>
      <c r="AW26" s="136"/>
      <c r="AX26" s="136"/>
      <c r="AY26" s="136"/>
      <c r="AZ26" s="136"/>
      <c r="BA26" s="136"/>
      <c r="BB26" s="137"/>
      <c r="BC26" s="137"/>
      <c r="BD26" s="137"/>
      <c r="BE26" s="137"/>
      <c r="BF26" s="137"/>
    </row>
    <row r="27" spans="1:58" s="10" customFormat="1" ht="18.75" thickBot="1">
      <c r="A27" s="394"/>
      <c r="B27" s="414"/>
      <c r="C27" s="394"/>
      <c r="D27" s="394" t="s">
        <v>327</v>
      </c>
      <c r="E27" s="125" t="s">
        <v>328</v>
      </c>
      <c r="F27" s="126">
        <v>4</v>
      </c>
      <c r="G27" s="125" t="s">
        <v>329</v>
      </c>
      <c r="H27" s="125" t="s">
        <v>326</v>
      </c>
      <c r="I27" s="125" t="s">
        <v>281</v>
      </c>
      <c r="J27" s="127">
        <v>41671</v>
      </c>
      <c r="K27" s="127">
        <v>41943</v>
      </c>
      <c r="L27" s="125"/>
      <c r="M27" s="125"/>
      <c r="N27" s="125"/>
      <c r="O27" s="125"/>
      <c r="P27" s="125"/>
      <c r="Q27" s="128"/>
      <c r="R27" s="128"/>
      <c r="S27" s="128"/>
      <c r="T27" s="128"/>
      <c r="U27" s="128"/>
      <c r="V27" s="128"/>
      <c r="W27" s="128"/>
      <c r="X27" s="129">
        <f aca="true" t="shared" si="1" ref="X27:X34">+F27</f>
        <v>4</v>
      </c>
      <c r="Y27" s="130">
        <v>0</v>
      </c>
      <c r="Z27" s="131" t="s">
        <v>282</v>
      </c>
      <c r="AA27" s="131"/>
      <c r="AB27" s="131"/>
      <c r="AC27" s="132"/>
      <c r="AD27" s="132"/>
      <c r="AE27" s="132"/>
      <c r="AF27" s="132"/>
      <c r="AG27" s="132"/>
      <c r="AH27" s="133"/>
      <c r="AI27" s="133"/>
      <c r="AJ27" s="133"/>
      <c r="AK27" s="133"/>
      <c r="AL27" s="133"/>
      <c r="AM27" s="134"/>
      <c r="AN27" s="134"/>
      <c r="AO27" s="134"/>
      <c r="AP27" s="134"/>
      <c r="AQ27" s="134"/>
      <c r="AR27" s="135"/>
      <c r="AS27" s="135"/>
      <c r="AT27" s="135"/>
      <c r="AU27" s="135"/>
      <c r="AV27" s="135"/>
      <c r="AW27" s="136"/>
      <c r="AX27" s="136"/>
      <c r="AY27" s="136"/>
      <c r="AZ27" s="136"/>
      <c r="BA27" s="136"/>
      <c r="BB27" s="137"/>
      <c r="BC27" s="137"/>
      <c r="BD27" s="137"/>
      <c r="BE27" s="137"/>
      <c r="BF27" s="137"/>
    </row>
    <row r="28" spans="1:58" s="10" customFormat="1" ht="27.75" thickBot="1">
      <c r="A28" s="394"/>
      <c r="B28" s="414"/>
      <c r="C28" s="394"/>
      <c r="D28" s="394"/>
      <c r="E28" s="139" t="s">
        <v>330</v>
      </c>
      <c r="F28" s="125" t="s">
        <v>331</v>
      </c>
      <c r="G28" s="125" t="s">
        <v>332</v>
      </c>
      <c r="H28" s="125" t="s">
        <v>326</v>
      </c>
      <c r="I28" s="125" t="s">
        <v>302</v>
      </c>
      <c r="J28" s="127">
        <v>41640</v>
      </c>
      <c r="K28" s="127">
        <v>42004</v>
      </c>
      <c r="L28" s="125"/>
      <c r="M28" s="125"/>
      <c r="N28" s="125"/>
      <c r="O28" s="125"/>
      <c r="P28" s="125"/>
      <c r="Q28" s="128"/>
      <c r="R28" s="128"/>
      <c r="S28" s="128"/>
      <c r="T28" s="128"/>
      <c r="U28" s="128"/>
      <c r="V28" s="128"/>
      <c r="W28" s="128"/>
      <c r="X28" s="129" t="str">
        <f t="shared" si="1"/>
        <v>Por Demanada</v>
      </c>
      <c r="Y28" s="130">
        <v>0</v>
      </c>
      <c r="Z28" s="131" t="s">
        <v>282</v>
      </c>
      <c r="AA28" s="131"/>
      <c r="AB28" s="131"/>
      <c r="AC28" s="132"/>
      <c r="AD28" s="132"/>
      <c r="AE28" s="132"/>
      <c r="AF28" s="132"/>
      <c r="AG28" s="132"/>
      <c r="AH28" s="133"/>
      <c r="AI28" s="133"/>
      <c r="AJ28" s="133"/>
      <c r="AK28" s="133"/>
      <c r="AL28" s="133"/>
      <c r="AM28" s="134"/>
      <c r="AN28" s="134"/>
      <c r="AO28" s="134"/>
      <c r="AP28" s="134"/>
      <c r="AQ28" s="134"/>
      <c r="AR28" s="135"/>
      <c r="AS28" s="135"/>
      <c r="AT28" s="135"/>
      <c r="AU28" s="135"/>
      <c r="AV28" s="135"/>
      <c r="AW28" s="136"/>
      <c r="AX28" s="136"/>
      <c r="AY28" s="136"/>
      <c r="AZ28" s="136"/>
      <c r="BA28" s="136"/>
      <c r="BB28" s="137"/>
      <c r="BC28" s="137"/>
      <c r="BD28" s="137"/>
      <c r="BE28" s="137"/>
      <c r="BF28" s="137"/>
    </row>
    <row r="29" spans="1:58" s="10" customFormat="1" ht="27.75" thickBot="1">
      <c r="A29" s="394"/>
      <c r="B29" s="414"/>
      <c r="C29" s="394"/>
      <c r="D29" s="125" t="s">
        <v>333</v>
      </c>
      <c r="E29" s="139" t="s">
        <v>59</v>
      </c>
      <c r="F29" s="125" t="s">
        <v>331</v>
      </c>
      <c r="G29" s="125" t="s">
        <v>279</v>
      </c>
      <c r="H29" s="125" t="s">
        <v>326</v>
      </c>
      <c r="I29" s="125" t="s">
        <v>281</v>
      </c>
      <c r="J29" s="127">
        <v>41640</v>
      </c>
      <c r="K29" s="127">
        <v>42004</v>
      </c>
      <c r="L29" s="125"/>
      <c r="M29" s="125"/>
      <c r="N29" s="125"/>
      <c r="O29" s="125"/>
      <c r="P29" s="125"/>
      <c r="Q29" s="128"/>
      <c r="R29" s="128"/>
      <c r="S29" s="128"/>
      <c r="T29" s="128"/>
      <c r="U29" s="128"/>
      <c r="V29" s="128"/>
      <c r="W29" s="128"/>
      <c r="X29" s="129" t="str">
        <f t="shared" si="1"/>
        <v>Por Demanada</v>
      </c>
      <c r="Y29" s="130">
        <v>0</v>
      </c>
      <c r="Z29" s="131" t="s">
        <v>282</v>
      </c>
      <c r="AA29" s="131"/>
      <c r="AB29" s="131"/>
      <c r="AC29" s="132"/>
      <c r="AD29" s="132"/>
      <c r="AE29" s="132"/>
      <c r="AF29" s="132"/>
      <c r="AG29" s="132"/>
      <c r="AH29" s="133"/>
      <c r="AI29" s="133"/>
      <c r="AJ29" s="133"/>
      <c r="AK29" s="133"/>
      <c r="AL29" s="133"/>
      <c r="AM29" s="134"/>
      <c r="AN29" s="134"/>
      <c r="AO29" s="134"/>
      <c r="AP29" s="134"/>
      <c r="AQ29" s="134"/>
      <c r="AR29" s="135"/>
      <c r="AS29" s="135"/>
      <c r="AT29" s="135"/>
      <c r="AU29" s="135"/>
      <c r="AV29" s="135"/>
      <c r="AW29" s="136"/>
      <c r="AX29" s="136"/>
      <c r="AY29" s="136"/>
      <c r="AZ29" s="136"/>
      <c r="BA29" s="136"/>
      <c r="BB29" s="137"/>
      <c r="BC29" s="137"/>
      <c r="BD29" s="137"/>
      <c r="BE29" s="137"/>
      <c r="BF29" s="137"/>
    </row>
    <row r="30" spans="1:58" s="10" customFormat="1" ht="45.75" customHeight="1" thickBot="1">
      <c r="A30" s="394"/>
      <c r="B30" s="414"/>
      <c r="C30" s="399" t="s">
        <v>334</v>
      </c>
      <c r="D30" s="139" t="s">
        <v>335</v>
      </c>
      <c r="E30" s="125" t="s">
        <v>49</v>
      </c>
      <c r="F30" s="126">
        <v>1</v>
      </c>
      <c r="G30" s="125" t="s">
        <v>279</v>
      </c>
      <c r="H30" s="125" t="s">
        <v>336</v>
      </c>
      <c r="I30" s="125" t="s">
        <v>281</v>
      </c>
      <c r="J30" s="127">
        <v>41671</v>
      </c>
      <c r="K30" s="127">
        <v>41912</v>
      </c>
      <c r="L30" s="125"/>
      <c r="M30" s="125"/>
      <c r="N30" s="125"/>
      <c r="O30" s="125"/>
      <c r="P30" s="125"/>
      <c r="Q30" s="125"/>
      <c r="R30" s="125"/>
      <c r="S30" s="125"/>
      <c r="T30" s="125"/>
      <c r="U30" s="125"/>
      <c r="V30" s="125"/>
      <c r="W30" s="125"/>
      <c r="X30" s="129">
        <f t="shared" si="1"/>
        <v>1</v>
      </c>
      <c r="Y30" s="130">
        <v>0</v>
      </c>
      <c r="Z30" s="131" t="s">
        <v>282</v>
      </c>
      <c r="AA30" s="131"/>
      <c r="AB30" s="131"/>
      <c r="AC30" s="132"/>
      <c r="AD30" s="132"/>
      <c r="AE30" s="132"/>
      <c r="AF30" s="132"/>
      <c r="AG30" s="132"/>
      <c r="AH30" s="133"/>
      <c r="AI30" s="133"/>
      <c r="AJ30" s="133"/>
      <c r="AK30" s="133"/>
      <c r="AL30" s="133"/>
      <c r="AM30" s="134"/>
      <c r="AN30" s="134"/>
      <c r="AO30" s="134"/>
      <c r="AP30" s="134"/>
      <c r="AQ30" s="134"/>
      <c r="AR30" s="135"/>
      <c r="AS30" s="135"/>
      <c r="AT30" s="135"/>
      <c r="AU30" s="135"/>
      <c r="AV30" s="135"/>
      <c r="AW30" s="136"/>
      <c r="AX30" s="136"/>
      <c r="AY30" s="136"/>
      <c r="AZ30" s="136"/>
      <c r="BA30" s="136"/>
      <c r="BB30" s="137"/>
      <c r="BC30" s="137"/>
      <c r="BD30" s="137"/>
      <c r="BE30" s="137"/>
      <c r="BF30" s="137"/>
    </row>
    <row r="31" spans="1:58" s="10" customFormat="1" ht="29.25" customHeight="1" thickBot="1">
      <c r="A31" s="394"/>
      <c r="B31" s="414"/>
      <c r="C31" s="399"/>
      <c r="D31" s="139" t="s">
        <v>337</v>
      </c>
      <c r="E31" s="125" t="s">
        <v>338</v>
      </c>
      <c r="F31" s="126">
        <v>2</v>
      </c>
      <c r="G31" s="125" t="s">
        <v>339</v>
      </c>
      <c r="H31" s="125" t="s">
        <v>336</v>
      </c>
      <c r="I31" s="125" t="s">
        <v>281</v>
      </c>
      <c r="J31" s="127">
        <v>41640</v>
      </c>
      <c r="K31" s="127">
        <v>42004</v>
      </c>
      <c r="L31" s="125"/>
      <c r="M31" s="125"/>
      <c r="N31" s="125"/>
      <c r="O31" s="125"/>
      <c r="P31" s="125"/>
      <c r="Q31" s="125"/>
      <c r="R31" s="125"/>
      <c r="S31" s="125"/>
      <c r="T31" s="125"/>
      <c r="U31" s="125"/>
      <c r="V31" s="125"/>
      <c r="W31" s="125"/>
      <c r="X31" s="129">
        <f t="shared" si="1"/>
        <v>2</v>
      </c>
      <c r="Y31" s="130">
        <v>1000</v>
      </c>
      <c r="Z31" s="131" t="s">
        <v>20</v>
      </c>
      <c r="AA31" s="131"/>
      <c r="AB31" s="131"/>
      <c r="AC31" s="132"/>
      <c r="AD31" s="132"/>
      <c r="AE31" s="132"/>
      <c r="AF31" s="132"/>
      <c r="AG31" s="132"/>
      <c r="AH31" s="133"/>
      <c r="AI31" s="133"/>
      <c r="AJ31" s="133"/>
      <c r="AK31" s="133"/>
      <c r="AL31" s="133"/>
      <c r="AM31" s="134"/>
      <c r="AN31" s="134"/>
      <c r="AO31" s="134"/>
      <c r="AP31" s="134"/>
      <c r="AQ31" s="134"/>
      <c r="AR31" s="135"/>
      <c r="AS31" s="135"/>
      <c r="AT31" s="135"/>
      <c r="AU31" s="135"/>
      <c r="AV31" s="135"/>
      <c r="AW31" s="136"/>
      <c r="AX31" s="136"/>
      <c r="AY31" s="136"/>
      <c r="AZ31" s="136"/>
      <c r="BA31" s="136"/>
      <c r="BB31" s="137"/>
      <c r="BC31" s="137"/>
      <c r="BD31" s="137"/>
      <c r="BE31" s="137"/>
      <c r="BF31" s="137"/>
    </row>
    <row r="32" spans="1:58" s="10" customFormat="1" ht="48" customHeight="1" thickBot="1">
      <c r="A32" s="394"/>
      <c r="B32" s="414"/>
      <c r="C32" s="125" t="s">
        <v>341</v>
      </c>
      <c r="D32" s="125" t="s">
        <v>342</v>
      </c>
      <c r="E32" s="125" t="s">
        <v>59</v>
      </c>
      <c r="F32" s="126">
        <v>2</v>
      </c>
      <c r="G32" s="125" t="s">
        <v>343</v>
      </c>
      <c r="H32" s="125" t="s">
        <v>344</v>
      </c>
      <c r="I32" s="125" t="s">
        <v>281</v>
      </c>
      <c r="J32" s="127">
        <v>41640</v>
      </c>
      <c r="K32" s="127">
        <v>42004</v>
      </c>
      <c r="L32" s="125"/>
      <c r="M32" s="125"/>
      <c r="N32" s="125"/>
      <c r="O32" s="125"/>
      <c r="P32" s="125"/>
      <c r="Q32" s="128"/>
      <c r="R32" s="128"/>
      <c r="S32" s="128"/>
      <c r="T32" s="128"/>
      <c r="U32" s="128"/>
      <c r="V32" s="128"/>
      <c r="W32" s="128"/>
      <c r="X32" s="129">
        <f t="shared" si="1"/>
        <v>2</v>
      </c>
      <c r="Y32" s="130">
        <v>0</v>
      </c>
      <c r="Z32" s="131" t="s">
        <v>345</v>
      </c>
      <c r="AA32" s="131" t="s">
        <v>283</v>
      </c>
      <c r="AB32" s="131"/>
      <c r="AC32" s="132"/>
      <c r="AD32" s="132"/>
      <c r="AE32" s="132"/>
      <c r="AF32" s="132"/>
      <c r="AG32" s="132"/>
      <c r="AH32" s="133"/>
      <c r="AI32" s="133"/>
      <c r="AJ32" s="133"/>
      <c r="AK32" s="133"/>
      <c r="AL32" s="133"/>
      <c r="AM32" s="134"/>
      <c r="AN32" s="134"/>
      <c r="AO32" s="134"/>
      <c r="AP32" s="134"/>
      <c r="AQ32" s="134"/>
      <c r="AR32" s="135"/>
      <c r="AS32" s="135"/>
      <c r="AT32" s="135"/>
      <c r="AU32" s="135"/>
      <c r="AV32" s="135"/>
      <c r="AW32" s="136"/>
      <c r="AX32" s="136"/>
      <c r="AY32" s="136"/>
      <c r="AZ32" s="136"/>
      <c r="BA32" s="136"/>
      <c r="BB32" s="137"/>
      <c r="BC32" s="137"/>
      <c r="BD32" s="137"/>
      <c r="BE32" s="137"/>
      <c r="BF32" s="137"/>
    </row>
    <row r="33" spans="1:58" s="10" customFormat="1" ht="43.5" customHeight="1" thickBot="1">
      <c r="A33" s="394"/>
      <c r="B33" s="414"/>
      <c r="C33" s="125" t="s">
        <v>346</v>
      </c>
      <c r="D33" s="125" t="s">
        <v>347</v>
      </c>
      <c r="E33" s="125" t="s">
        <v>59</v>
      </c>
      <c r="F33" s="126">
        <v>1</v>
      </c>
      <c r="G33" s="125" t="s">
        <v>279</v>
      </c>
      <c r="H33" s="125" t="s">
        <v>348</v>
      </c>
      <c r="I33" s="125" t="s">
        <v>349</v>
      </c>
      <c r="J33" s="127">
        <v>41640</v>
      </c>
      <c r="K33" s="127">
        <v>42004</v>
      </c>
      <c r="L33" s="125"/>
      <c r="M33" s="125"/>
      <c r="N33" s="125"/>
      <c r="O33" s="125"/>
      <c r="P33" s="125"/>
      <c r="Q33" s="128"/>
      <c r="R33" s="128"/>
      <c r="S33" s="128"/>
      <c r="T33" s="128"/>
      <c r="U33" s="128"/>
      <c r="V33" s="128"/>
      <c r="W33" s="128"/>
      <c r="X33" s="129">
        <f t="shared" si="1"/>
        <v>1</v>
      </c>
      <c r="Y33" s="130">
        <v>0</v>
      </c>
      <c r="Z33" s="131" t="s">
        <v>345</v>
      </c>
      <c r="AA33" s="131"/>
      <c r="AB33" s="131"/>
      <c r="AC33" s="132"/>
      <c r="AD33" s="132"/>
      <c r="AE33" s="132"/>
      <c r="AF33" s="132"/>
      <c r="AG33" s="132"/>
      <c r="AH33" s="133"/>
      <c r="AI33" s="133"/>
      <c r="AJ33" s="133"/>
      <c r="AK33" s="133"/>
      <c r="AL33" s="133"/>
      <c r="AM33" s="134"/>
      <c r="AN33" s="134"/>
      <c r="AO33" s="134"/>
      <c r="AP33" s="134"/>
      <c r="AQ33" s="134"/>
      <c r="AR33" s="135"/>
      <c r="AS33" s="135"/>
      <c r="AT33" s="135"/>
      <c r="AU33" s="135"/>
      <c r="AV33" s="135"/>
      <c r="AW33" s="136"/>
      <c r="AX33" s="136"/>
      <c r="AY33" s="136"/>
      <c r="AZ33" s="136"/>
      <c r="BA33" s="136"/>
      <c r="BB33" s="137"/>
      <c r="BC33" s="137"/>
      <c r="BD33" s="137"/>
      <c r="BE33" s="137"/>
      <c r="BF33" s="137"/>
    </row>
    <row r="34" spans="1:58" s="10" customFormat="1" ht="56.25" customHeight="1" thickBot="1">
      <c r="A34" s="394"/>
      <c r="B34" s="414"/>
      <c r="C34" s="125" t="s">
        <v>350</v>
      </c>
      <c r="D34" s="125" t="s">
        <v>351</v>
      </c>
      <c r="E34" s="125" t="s">
        <v>59</v>
      </c>
      <c r="F34" s="126">
        <v>1</v>
      </c>
      <c r="G34" s="125" t="s">
        <v>279</v>
      </c>
      <c r="H34" s="125" t="s">
        <v>326</v>
      </c>
      <c r="I34" s="125" t="s">
        <v>281</v>
      </c>
      <c r="J34" s="127">
        <v>41640</v>
      </c>
      <c r="K34" s="127">
        <v>42004</v>
      </c>
      <c r="L34" s="125"/>
      <c r="M34" s="125"/>
      <c r="N34" s="125"/>
      <c r="O34" s="125"/>
      <c r="P34" s="125"/>
      <c r="Q34" s="128"/>
      <c r="R34" s="128"/>
      <c r="S34" s="128"/>
      <c r="T34" s="128"/>
      <c r="U34" s="128"/>
      <c r="V34" s="128"/>
      <c r="W34" s="128"/>
      <c r="X34" s="129">
        <f t="shared" si="1"/>
        <v>1</v>
      </c>
      <c r="Y34" s="130">
        <v>0</v>
      </c>
      <c r="Z34" s="131" t="s">
        <v>345</v>
      </c>
      <c r="AA34" s="131"/>
      <c r="AB34" s="131"/>
      <c r="AC34" s="132"/>
      <c r="AD34" s="132"/>
      <c r="AE34" s="132"/>
      <c r="AF34" s="132"/>
      <c r="AG34" s="132"/>
      <c r="AH34" s="133"/>
      <c r="AI34" s="133"/>
      <c r="AJ34" s="133"/>
      <c r="AK34" s="133"/>
      <c r="AL34" s="133"/>
      <c r="AM34" s="134"/>
      <c r="AN34" s="134"/>
      <c r="AO34" s="134"/>
      <c r="AP34" s="134"/>
      <c r="AQ34" s="134"/>
      <c r="AR34" s="135"/>
      <c r="AS34" s="135"/>
      <c r="AT34" s="135"/>
      <c r="AU34" s="135"/>
      <c r="AV34" s="135"/>
      <c r="AW34" s="136"/>
      <c r="AX34" s="136"/>
      <c r="AY34" s="136"/>
      <c r="AZ34" s="136"/>
      <c r="BA34" s="136"/>
      <c r="BB34" s="137"/>
      <c r="BC34" s="137"/>
      <c r="BD34" s="137"/>
      <c r="BE34" s="137"/>
      <c r="BF34" s="137"/>
    </row>
    <row r="35" spans="1:58" s="59" customFormat="1" ht="9.75" thickBot="1">
      <c r="A35" s="393" t="s">
        <v>1567</v>
      </c>
      <c r="B35" s="393"/>
      <c r="C35" s="393"/>
      <c r="D35" s="393"/>
      <c r="E35" s="393"/>
      <c r="F35" s="393"/>
      <c r="G35" s="393"/>
      <c r="H35" s="142"/>
      <c r="I35" s="142"/>
      <c r="J35" s="142"/>
      <c r="K35" s="142"/>
      <c r="L35" s="142"/>
      <c r="M35" s="142"/>
      <c r="N35" s="142"/>
      <c r="O35" s="142"/>
      <c r="P35" s="142"/>
      <c r="Q35" s="142"/>
      <c r="R35" s="142"/>
      <c r="S35" s="142"/>
      <c r="T35" s="142"/>
      <c r="U35" s="142"/>
      <c r="V35" s="142"/>
      <c r="W35" s="142"/>
      <c r="X35" s="143"/>
      <c r="Y35" s="144">
        <f>SUM(Y30:Y34)</f>
        <v>1000</v>
      </c>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row>
    <row r="36" spans="1:58" s="59" customFormat="1" ht="18.75" thickBot="1">
      <c r="A36" s="391">
        <v>3</v>
      </c>
      <c r="B36" s="391" t="s">
        <v>497</v>
      </c>
      <c r="C36" s="392" t="s">
        <v>1534</v>
      </c>
      <c r="D36" s="139" t="s">
        <v>1535</v>
      </c>
      <c r="E36" s="125" t="s">
        <v>176</v>
      </c>
      <c r="F36" s="125">
        <v>4</v>
      </c>
      <c r="G36" s="125" t="s">
        <v>499</v>
      </c>
      <c r="H36" s="125"/>
      <c r="I36" s="125" t="s">
        <v>500</v>
      </c>
      <c r="J36" s="145">
        <v>41640</v>
      </c>
      <c r="K36" s="145">
        <v>42004</v>
      </c>
      <c r="L36" s="146"/>
      <c r="M36" s="146"/>
      <c r="N36" s="146">
        <v>1</v>
      </c>
      <c r="O36" s="146"/>
      <c r="P36" s="146"/>
      <c r="Q36" s="146">
        <v>1</v>
      </c>
      <c r="R36" s="146"/>
      <c r="S36" s="146"/>
      <c r="T36" s="146">
        <v>1</v>
      </c>
      <c r="U36" s="146"/>
      <c r="V36" s="146"/>
      <c r="W36" s="146">
        <v>1</v>
      </c>
      <c r="X36" s="147">
        <f>SUM(L36:W36)</f>
        <v>4</v>
      </c>
      <c r="Y36" s="148"/>
      <c r="Z36" s="149"/>
      <c r="AA36" s="149"/>
      <c r="AB36" s="149"/>
      <c r="AC36" s="150"/>
      <c r="AD36" s="150"/>
      <c r="AE36" s="150"/>
      <c r="AF36" s="150"/>
      <c r="AG36" s="150"/>
      <c r="AH36" s="151"/>
      <c r="AI36" s="151"/>
      <c r="AJ36" s="151"/>
      <c r="AK36" s="151"/>
      <c r="AL36" s="151"/>
      <c r="AM36" s="152"/>
      <c r="AN36" s="152"/>
      <c r="AO36" s="152"/>
      <c r="AP36" s="152"/>
      <c r="AQ36" s="152"/>
      <c r="AR36" s="153"/>
      <c r="AS36" s="153"/>
      <c r="AT36" s="153"/>
      <c r="AU36" s="153"/>
      <c r="AV36" s="153"/>
      <c r="AW36" s="154"/>
      <c r="AX36" s="154"/>
      <c r="AY36" s="154"/>
      <c r="AZ36" s="154"/>
      <c r="BA36" s="154"/>
      <c r="BB36" s="155"/>
      <c r="BC36" s="155"/>
      <c r="BD36" s="155"/>
      <c r="BE36" s="155"/>
      <c r="BF36" s="155"/>
    </row>
    <row r="37" spans="1:58" s="59" customFormat="1" ht="18.75" thickBot="1">
      <c r="A37" s="391"/>
      <c r="B37" s="391"/>
      <c r="C37" s="392"/>
      <c r="D37" s="139" t="s">
        <v>1536</v>
      </c>
      <c r="E37" s="125" t="s">
        <v>1512</v>
      </c>
      <c r="F37" s="125">
        <v>4</v>
      </c>
      <c r="G37" s="125" t="s">
        <v>1537</v>
      </c>
      <c r="H37" s="125"/>
      <c r="I37" s="125" t="s">
        <v>390</v>
      </c>
      <c r="J37" s="145">
        <v>41640</v>
      </c>
      <c r="K37" s="145">
        <v>42004</v>
      </c>
      <c r="L37" s="146"/>
      <c r="M37" s="146"/>
      <c r="N37" s="146">
        <v>1</v>
      </c>
      <c r="O37" s="146"/>
      <c r="P37" s="146"/>
      <c r="Q37" s="146">
        <v>1</v>
      </c>
      <c r="R37" s="146"/>
      <c r="S37" s="146"/>
      <c r="T37" s="146">
        <v>1</v>
      </c>
      <c r="U37" s="146"/>
      <c r="V37" s="146"/>
      <c r="W37" s="146">
        <v>1</v>
      </c>
      <c r="X37" s="147">
        <f>SUM(L37:W37)</f>
        <v>4</v>
      </c>
      <c r="Y37" s="148"/>
      <c r="Z37" s="149"/>
      <c r="AA37" s="149"/>
      <c r="AB37" s="149"/>
      <c r="AC37" s="150"/>
      <c r="AD37" s="150"/>
      <c r="AE37" s="150"/>
      <c r="AF37" s="150"/>
      <c r="AG37" s="150"/>
      <c r="AH37" s="151"/>
      <c r="AI37" s="151"/>
      <c r="AJ37" s="151"/>
      <c r="AK37" s="151"/>
      <c r="AL37" s="151"/>
      <c r="AM37" s="152"/>
      <c r="AN37" s="152"/>
      <c r="AO37" s="152"/>
      <c r="AP37" s="152"/>
      <c r="AQ37" s="152"/>
      <c r="AR37" s="153"/>
      <c r="AS37" s="153"/>
      <c r="AT37" s="153"/>
      <c r="AU37" s="153"/>
      <c r="AV37" s="153"/>
      <c r="AW37" s="154"/>
      <c r="AX37" s="154"/>
      <c r="AY37" s="154"/>
      <c r="AZ37" s="154"/>
      <c r="BA37" s="154"/>
      <c r="BB37" s="155"/>
      <c r="BC37" s="155"/>
      <c r="BD37" s="155"/>
      <c r="BE37" s="155"/>
      <c r="BF37" s="155"/>
    </row>
    <row r="38" spans="1:58" s="59" customFormat="1" ht="18.75" thickBot="1">
      <c r="A38" s="391"/>
      <c r="B38" s="391"/>
      <c r="C38" s="156" t="s">
        <v>1538</v>
      </c>
      <c r="D38" s="139" t="s">
        <v>1539</v>
      </c>
      <c r="E38" s="125" t="s">
        <v>1512</v>
      </c>
      <c r="F38" s="125">
        <v>4</v>
      </c>
      <c r="G38" s="125" t="s">
        <v>1537</v>
      </c>
      <c r="H38" s="125"/>
      <c r="I38" s="125" t="s">
        <v>390</v>
      </c>
      <c r="J38" s="145">
        <v>41640</v>
      </c>
      <c r="K38" s="145">
        <v>42004</v>
      </c>
      <c r="L38" s="146"/>
      <c r="M38" s="146"/>
      <c r="N38" s="146">
        <v>1</v>
      </c>
      <c r="O38" s="146"/>
      <c r="P38" s="146"/>
      <c r="Q38" s="146">
        <v>1</v>
      </c>
      <c r="R38" s="146"/>
      <c r="S38" s="146"/>
      <c r="T38" s="146">
        <v>1</v>
      </c>
      <c r="U38" s="146"/>
      <c r="V38" s="146"/>
      <c r="W38" s="146">
        <v>1</v>
      </c>
      <c r="X38" s="147">
        <f>SUM(L38:W38)</f>
        <v>4</v>
      </c>
      <c r="Y38" s="148"/>
      <c r="Z38" s="149"/>
      <c r="AA38" s="149"/>
      <c r="AB38" s="149"/>
      <c r="AC38" s="150"/>
      <c r="AD38" s="150"/>
      <c r="AE38" s="150"/>
      <c r="AF38" s="150"/>
      <c r="AG38" s="150"/>
      <c r="AH38" s="151"/>
      <c r="AI38" s="151"/>
      <c r="AJ38" s="151"/>
      <c r="AK38" s="151"/>
      <c r="AL38" s="151"/>
      <c r="AM38" s="152"/>
      <c r="AN38" s="152"/>
      <c r="AO38" s="152"/>
      <c r="AP38" s="152"/>
      <c r="AQ38" s="152"/>
      <c r="AR38" s="153"/>
      <c r="AS38" s="153"/>
      <c r="AT38" s="153"/>
      <c r="AU38" s="153"/>
      <c r="AV38" s="153"/>
      <c r="AW38" s="154"/>
      <c r="AX38" s="154"/>
      <c r="AY38" s="154"/>
      <c r="AZ38" s="154"/>
      <c r="BA38" s="154"/>
      <c r="BB38" s="155"/>
      <c r="BC38" s="155"/>
      <c r="BD38" s="155"/>
      <c r="BE38" s="155"/>
      <c r="BF38" s="155"/>
    </row>
    <row r="39" spans="1:58" s="67" customFormat="1" ht="15" customHeight="1" thickBot="1">
      <c r="A39" s="393" t="s">
        <v>1567</v>
      </c>
      <c r="B39" s="393"/>
      <c r="C39" s="393"/>
      <c r="D39" s="393"/>
      <c r="E39" s="393"/>
      <c r="F39" s="393"/>
      <c r="G39" s="393"/>
      <c r="H39" s="142"/>
      <c r="I39" s="142"/>
      <c r="J39" s="142"/>
      <c r="K39" s="142"/>
      <c r="L39" s="142"/>
      <c r="M39" s="142"/>
      <c r="N39" s="142"/>
      <c r="O39" s="142"/>
      <c r="P39" s="142"/>
      <c r="Q39" s="142"/>
      <c r="R39" s="142"/>
      <c r="S39" s="142"/>
      <c r="T39" s="142"/>
      <c r="U39" s="142"/>
      <c r="V39" s="142"/>
      <c r="W39" s="142"/>
      <c r="X39" s="143"/>
      <c r="Y39" s="144">
        <f>SUM(Y26:Y31)</f>
        <v>1000</v>
      </c>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row>
    <row r="40" spans="1:58" s="65" customFormat="1" ht="12" thickBot="1">
      <c r="A40" s="389" t="s">
        <v>1569</v>
      </c>
      <c r="B40" s="389"/>
      <c r="C40" s="389"/>
      <c r="D40" s="389"/>
      <c r="E40" s="389"/>
      <c r="F40" s="389"/>
      <c r="G40" s="389"/>
      <c r="H40" s="157"/>
      <c r="I40" s="157"/>
      <c r="J40" s="157"/>
      <c r="K40" s="157"/>
      <c r="L40" s="157"/>
      <c r="M40" s="157"/>
      <c r="N40" s="157"/>
      <c r="O40" s="157"/>
      <c r="P40" s="157"/>
      <c r="Q40" s="157"/>
      <c r="R40" s="157"/>
      <c r="S40" s="157"/>
      <c r="T40" s="157"/>
      <c r="U40" s="157"/>
      <c r="V40" s="157"/>
      <c r="W40" s="157"/>
      <c r="X40" s="158"/>
      <c r="Y40" s="159" t="e">
        <f>#REF!+#REF!+Y25+Y39+#REF!</f>
        <v>#REF!</v>
      </c>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row>
    <row r="41" spans="1:28" ht="6.75" customHeight="1" thickBo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5"/>
      <c r="Y41" s="116"/>
      <c r="Z41" s="114"/>
      <c r="AA41" s="114"/>
      <c r="AB41" s="114"/>
    </row>
    <row r="42" spans="1:58" s="369" customFormat="1" ht="21" customHeight="1" thickBot="1">
      <c r="A42" s="397" t="s">
        <v>340</v>
      </c>
      <c r="B42" s="397"/>
      <c r="C42" s="397"/>
      <c r="D42" s="400" t="s">
        <v>385</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t="s">
        <v>385</v>
      </c>
      <c r="AD42" s="400"/>
      <c r="AE42" s="400"/>
      <c r="AF42" s="400"/>
      <c r="AG42" s="400"/>
      <c r="AH42" s="400" t="s">
        <v>385</v>
      </c>
      <c r="AI42" s="400"/>
      <c r="AJ42" s="400"/>
      <c r="AK42" s="400"/>
      <c r="AL42" s="400"/>
      <c r="AM42" s="400" t="s">
        <v>385</v>
      </c>
      <c r="AN42" s="400"/>
      <c r="AO42" s="400"/>
      <c r="AP42" s="400"/>
      <c r="AQ42" s="400"/>
      <c r="AR42" s="400" t="s">
        <v>385</v>
      </c>
      <c r="AS42" s="400"/>
      <c r="AT42" s="400"/>
      <c r="AU42" s="400"/>
      <c r="AV42" s="400"/>
      <c r="AW42" s="400" t="s">
        <v>385</v>
      </c>
      <c r="AX42" s="400"/>
      <c r="AY42" s="400"/>
      <c r="AZ42" s="400"/>
      <c r="BA42" s="400"/>
      <c r="BB42" s="400" t="s">
        <v>385</v>
      </c>
      <c r="BC42" s="400"/>
      <c r="BD42" s="400"/>
      <c r="BE42" s="400"/>
      <c r="BF42" s="400"/>
    </row>
    <row r="43" spans="1:28" ht="6.75" customHeight="1" thickBo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5"/>
      <c r="Y43" s="116"/>
      <c r="Z43" s="114"/>
      <c r="AA43" s="114"/>
      <c r="AB43" s="114"/>
    </row>
    <row r="44" spans="1:58" ht="36.75" thickBot="1">
      <c r="A44" s="117" t="s">
        <v>2</v>
      </c>
      <c r="B44" s="117" t="s">
        <v>274</v>
      </c>
      <c r="C44" s="117" t="s">
        <v>237</v>
      </c>
      <c r="D44" s="117" t="s">
        <v>238</v>
      </c>
      <c r="E44" s="117" t="s">
        <v>11</v>
      </c>
      <c r="F44" s="117" t="s">
        <v>12</v>
      </c>
      <c r="G44" s="117" t="s">
        <v>13</v>
      </c>
      <c r="H44" s="117" t="s">
        <v>14</v>
      </c>
      <c r="I44" s="117" t="s">
        <v>240</v>
      </c>
      <c r="J44" s="117" t="s">
        <v>275</v>
      </c>
      <c r="K44" s="117" t="s">
        <v>16</v>
      </c>
      <c r="L44" s="117" t="s">
        <v>224</v>
      </c>
      <c r="M44" s="117" t="s">
        <v>225</v>
      </c>
      <c r="N44" s="117" t="s">
        <v>226</v>
      </c>
      <c r="O44" s="117" t="s">
        <v>227</v>
      </c>
      <c r="P44" s="117" t="s">
        <v>228</v>
      </c>
      <c r="Q44" s="117" t="s">
        <v>229</v>
      </c>
      <c r="R44" s="117" t="s">
        <v>235</v>
      </c>
      <c r="S44" s="117" t="s">
        <v>230</v>
      </c>
      <c r="T44" s="117" t="s">
        <v>231</v>
      </c>
      <c r="U44" s="117" t="s">
        <v>232</v>
      </c>
      <c r="V44" s="117" t="s">
        <v>233</v>
      </c>
      <c r="W44" s="117" t="s">
        <v>234</v>
      </c>
      <c r="X44" s="118" t="s">
        <v>276</v>
      </c>
      <c r="Y44" s="117" t="s">
        <v>17</v>
      </c>
      <c r="Z44" s="117" t="s">
        <v>18</v>
      </c>
      <c r="AA44" s="117" t="s">
        <v>19</v>
      </c>
      <c r="AB44" s="117" t="s">
        <v>20</v>
      </c>
      <c r="AC44" s="119" t="s">
        <v>1549</v>
      </c>
      <c r="AD44" s="119" t="s">
        <v>1550</v>
      </c>
      <c r="AE44" s="119" t="s">
        <v>582</v>
      </c>
      <c r="AF44" s="119" t="s">
        <v>583</v>
      </c>
      <c r="AG44" s="119" t="s">
        <v>584</v>
      </c>
      <c r="AH44" s="120" t="s">
        <v>1549</v>
      </c>
      <c r="AI44" s="120" t="s">
        <v>1550</v>
      </c>
      <c r="AJ44" s="120" t="s">
        <v>582</v>
      </c>
      <c r="AK44" s="120" t="s">
        <v>583</v>
      </c>
      <c r="AL44" s="120" t="s">
        <v>584</v>
      </c>
      <c r="AM44" s="121" t="s">
        <v>1549</v>
      </c>
      <c r="AN44" s="121" t="s">
        <v>1550</v>
      </c>
      <c r="AO44" s="121" t="s">
        <v>582</v>
      </c>
      <c r="AP44" s="121" t="s">
        <v>583</v>
      </c>
      <c r="AQ44" s="121" t="s">
        <v>584</v>
      </c>
      <c r="AR44" s="122" t="s">
        <v>1549</v>
      </c>
      <c r="AS44" s="122" t="s">
        <v>1550</v>
      </c>
      <c r="AT44" s="122" t="s">
        <v>582</v>
      </c>
      <c r="AU44" s="122" t="s">
        <v>583</v>
      </c>
      <c r="AV44" s="122" t="s">
        <v>584</v>
      </c>
      <c r="AW44" s="123" t="s">
        <v>1549</v>
      </c>
      <c r="AX44" s="123" t="s">
        <v>1550</v>
      </c>
      <c r="AY44" s="123" t="s">
        <v>582</v>
      </c>
      <c r="AZ44" s="123" t="s">
        <v>583</v>
      </c>
      <c r="BA44" s="123" t="s">
        <v>584</v>
      </c>
      <c r="BB44" s="124" t="s">
        <v>1549</v>
      </c>
      <c r="BC44" s="124" t="s">
        <v>1550</v>
      </c>
      <c r="BD44" s="124" t="s">
        <v>582</v>
      </c>
      <c r="BE44" s="124" t="s">
        <v>583</v>
      </c>
      <c r="BF44" s="124" t="s">
        <v>584</v>
      </c>
    </row>
    <row r="45" spans="1:58" s="10" customFormat="1" ht="37.5" customHeight="1" thickBot="1">
      <c r="A45" s="394">
        <v>4</v>
      </c>
      <c r="B45" s="398" t="s">
        <v>394</v>
      </c>
      <c r="C45" s="399" t="s">
        <v>1542</v>
      </c>
      <c r="D45" s="394" t="s">
        <v>352</v>
      </c>
      <c r="E45" s="125" t="s">
        <v>353</v>
      </c>
      <c r="F45" s="126">
        <v>2</v>
      </c>
      <c r="G45" s="125" t="s">
        <v>354</v>
      </c>
      <c r="H45" s="125" t="s">
        <v>348</v>
      </c>
      <c r="I45" s="125" t="s">
        <v>355</v>
      </c>
      <c r="J45" s="127">
        <v>41640</v>
      </c>
      <c r="K45" s="127">
        <v>42004</v>
      </c>
      <c r="L45" s="125"/>
      <c r="M45" s="125"/>
      <c r="N45" s="125"/>
      <c r="O45" s="125"/>
      <c r="P45" s="125"/>
      <c r="Q45" s="128"/>
      <c r="R45" s="128"/>
      <c r="S45" s="128"/>
      <c r="T45" s="128"/>
      <c r="U45" s="128"/>
      <c r="V45" s="128"/>
      <c r="W45" s="128"/>
      <c r="X45" s="129">
        <f>+F45</f>
        <v>2</v>
      </c>
      <c r="Y45" s="130">
        <v>0</v>
      </c>
      <c r="Z45" s="131" t="s">
        <v>345</v>
      </c>
      <c r="AA45" s="131" t="s">
        <v>283</v>
      </c>
      <c r="AB45" s="131"/>
      <c r="AC45" s="132"/>
      <c r="AD45" s="132"/>
      <c r="AE45" s="132"/>
      <c r="AF45" s="132"/>
      <c r="AG45" s="132"/>
      <c r="AH45" s="133"/>
      <c r="AI45" s="133"/>
      <c r="AJ45" s="133"/>
      <c r="AK45" s="133"/>
      <c r="AL45" s="133"/>
      <c r="AM45" s="134"/>
      <c r="AN45" s="134"/>
      <c r="AO45" s="134"/>
      <c r="AP45" s="134"/>
      <c r="AQ45" s="134"/>
      <c r="AR45" s="135"/>
      <c r="AS45" s="135"/>
      <c r="AT45" s="135"/>
      <c r="AU45" s="135"/>
      <c r="AV45" s="135"/>
      <c r="AW45" s="136"/>
      <c r="AX45" s="136"/>
      <c r="AY45" s="136"/>
      <c r="AZ45" s="136"/>
      <c r="BA45" s="136"/>
      <c r="BB45" s="137"/>
      <c r="BC45" s="137"/>
      <c r="BD45" s="137"/>
      <c r="BE45" s="137"/>
      <c r="BF45" s="137"/>
    </row>
    <row r="46" spans="1:58" s="10" customFormat="1" ht="38.25" customHeight="1" thickBot="1">
      <c r="A46" s="394"/>
      <c r="B46" s="398"/>
      <c r="C46" s="399"/>
      <c r="D46" s="394"/>
      <c r="E46" s="125" t="s">
        <v>356</v>
      </c>
      <c r="F46" s="126">
        <v>5</v>
      </c>
      <c r="G46" s="125" t="s">
        <v>354</v>
      </c>
      <c r="H46" s="125" t="s">
        <v>348</v>
      </c>
      <c r="I46" s="125" t="s">
        <v>355</v>
      </c>
      <c r="J46" s="127">
        <v>41640</v>
      </c>
      <c r="K46" s="127">
        <v>42004</v>
      </c>
      <c r="L46" s="125"/>
      <c r="M46" s="125"/>
      <c r="N46" s="125"/>
      <c r="O46" s="125"/>
      <c r="P46" s="125"/>
      <c r="Q46" s="128"/>
      <c r="R46" s="128"/>
      <c r="S46" s="128"/>
      <c r="T46" s="128"/>
      <c r="U46" s="128"/>
      <c r="V46" s="128"/>
      <c r="W46" s="128"/>
      <c r="X46" s="129">
        <f>+F46</f>
        <v>5</v>
      </c>
      <c r="Y46" s="130">
        <v>0</v>
      </c>
      <c r="Z46" s="131" t="s">
        <v>345</v>
      </c>
      <c r="AA46" s="131"/>
      <c r="AB46" s="131"/>
      <c r="AC46" s="132"/>
      <c r="AD46" s="132"/>
      <c r="AE46" s="132"/>
      <c r="AF46" s="132"/>
      <c r="AG46" s="132"/>
      <c r="AH46" s="133"/>
      <c r="AI46" s="133"/>
      <c r="AJ46" s="133"/>
      <c r="AK46" s="133"/>
      <c r="AL46" s="133"/>
      <c r="AM46" s="134"/>
      <c r="AN46" s="134"/>
      <c r="AO46" s="134"/>
      <c r="AP46" s="134"/>
      <c r="AQ46" s="134"/>
      <c r="AR46" s="135"/>
      <c r="AS46" s="135"/>
      <c r="AT46" s="135"/>
      <c r="AU46" s="135"/>
      <c r="AV46" s="135"/>
      <c r="AW46" s="136"/>
      <c r="AX46" s="136"/>
      <c r="AY46" s="136"/>
      <c r="AZ46" s="136"/>
      <c r="BA46" s="136"/>
      <c r="BB46" s="137"/>
      <c r="BC46" s="137"/>
      <c r="BD46" s="137"/>
      <c r="BE46" s="137"/>
      <c r="BF46" s="137"/>
    </row>
    <row r="47" spans="1:58" s="10" customFormat="1" ht="34.5" customHeight="1" thickBot="1">
      <c r="A47" s="394"/>
      <c r="B47" s="398"/>
      <c r="C47" s="399"/>
      <c r="D47" s="125" t="s">
        <v>357</v>
      </c>
      <c r="E47" s="125" t="s">
        <v>176</v>
      </c>
      <c r="F47" s="126">
        <v>6</v>
      </c>
      <c r="G47" s="125" t="s">
        <v>354</v>
      </c>
      <c r="H47" s="125" t="s">
        <v>326</v>
      </c>
      <c r="I47" s="125" t="s">
        <v>355</v>
      </c>
      <c r="J47" s="127">
        <v>41640</v>
      </c>
      <c r="K47" s="127">
        <v>42004</v>
      </c>
      <c r="L47" s="125"/>
      <c r="M47" s="125"/>
      <c r="N47" s="125"/>
      <c r="O47" s="125"/>
      <c r="P47" s="125"/>
      <c r="Q47" s="128"/>
      <c r="R47" s="128"/>
      <c r="S47" s="128"/>
      <c r="T47" s="128"/>
      <c r="U47" s="128"/>
      <c r="V47" s="128"/>
      <c r="W47" s="128"/>
      <c r="X47" s="129">
        <f>+F47</f>
        <v>6</v>
      </c>
      <c r="Y47" s="130">
        <v>0</v>
      </c>
      <c r="Z47" s="131" t="s">
        <v>345</v>
      </c>
      <c r="AA47" s="131" t="s">
        <v>283</v>
      </c>
      <c r="AB47" s="131"/>
      <c r="AC47" s="132"/>
      <c r="AD47" s="132"/>
      <c r="AE47" s="132"/>
      <c r="AF47" s="132"/>
      <c r="AG47" s="132"/>
      <c r="AH47" s="133"/>
      <c r="AI47" s="133"/>
      <c r="AJ47" s="133"/>
      <c r="AK47" s="133"/>
      <c r="AL47" s="133"/>
      <c r="AM47" s="134"/>
      <c r="AN47" s="134"/>
      <c r="AO47" s="134"/>
      <c r="AP47" s="134"/>
      <c r="AQ47" s="134"/>
      <c r="AR47" s="135"/>
      <c r="AS47" s="135"/>
      <c r="AT47" s="135"/>
      <c r="AU47" s="135"/>
      <c r="AV47" s="135"/>
      <c r="AW47" s="136"/>
      <c r="AX47" s="136"/>
      <c r="AY47" s="136"/>
      <c r="AZ47" s="136"/>
      <c r="BA47" s="136"/>
      <c r="BB47" s="137"/>
      <c r="BC47" s="137"/>
      <c r="BD47" s="137"/>
      <c r="BE47" s="137"/>
      <c r="BF47" s="137"/>
    </row>
    <row r="48" spans="1:58" s="10" customFormat="1" ht="30" customHeight="1" thickBot="1">
      <c r="A48" s="394"/>
      <c r="B48" s="398"/>
      <c r="C48" s="399"/>
      <c r="D48" s="125" t="s">
        <v>358</v>
      </c>
      <c r="E48" s="125" t="s">
        <v>176</v>
      </c>
      <c r="F48" s="126">
        <v>2</v>
      </c>
      <c r="G48" s="125" t="s">
        <v>354</v>
      </c>
      <c r="H48" s="125" t="s">
        <v>326</v>
      </c>
      <c r="I48" s="125" t="s">
        <v>355</v>
      </c>
      <c r="J48" s="127">
        <v>41640</v>
      </c>
      <c r="K48" s="127">
        <v>42004</v>
      </c>
      <c r="L48" s="125"/>
      <c r="M48" s="125"/>
      <c r="N48" s="125"/>
      <c r="O48" s="125"/>
      <c r="P48" s="125"/>
      <c r="Q48" s="128"/>
      <c r="R48" s="128"/>
      <c r="S48" s="128"/>
      <c r="T48" s="128"/>
      <c r="U48" s="128"/>
      <c r="V48" s="128"/>
      <c r="W48" s="128"/>
      <c r="X48" s="129">
        <f>+F48</f>
        <v>2</v>
      </c>
      <c r="Y48" s="130">
        <v>0</v>
      </c>
      <c r="Z48" s="131" t="s">
        <v>345</v>
      </c>
      <c r="AA48" s="131"/>
      <c r="AB48" s="131"/>
      <c r="AC48" s="132"/>
      <c r="AD48" s="132"/>
      <c r="AE48" s="132"/>
      <c r="AF48" s="132"/>
      <c r="AG48" s="132"/>
      <c r="AH48" s="133"/>
      <c r="AI48" s="133"/>
      <c r="AJ48" s="133"/>
      <c r="AK48" s="133"/>
      <c r="AL48" s="133"/>
      <c r="AM48" s="134"/>
      <c r="AN48" s="134"/>
      <c r="AO48" s="134"/>
      <c r="AP48" s="134"/>
      <c r="AQ48" s="134"/>
      <c r="AR48" s="135"/>
      <c r="AS48" s="135"/>
      <c r="AT48" s="135"/>
      <c r="AU48" s="135"/>
      <c r="AV48" s="135"/>
      <c r="AW48" s="136"/>
      <c r="AX48" s="136"/>
      <c r="AY48" s="136"/>
      <c r="AZ48" s="136"/>
      <c r="BA48" s="136"/>
      <c r="BB48" s="137"/>
      <c r="BC48" s="137"/>
      <c r="BD48" s="137"/>
      <c r="BE48" s="137"/>
      <c r="BF48" s="137"/>
    </row>
    <row r="49" spans="1:58" s="58" customFormat="1" ht="52.5" customHeight="1" thickBot="1">
      <c r="A49" s="394"/>
      <c r="B49" s="398"/>
      <c r="C49" s="399"/>
      <c r="D49" s="139" t="s">
        <v>359</v>
      </c>
      <c r="E49" s="139" t="s">
        <v>59</v>
      </c>
      <c r="F49" s="139">
        <v>1</v>
      </c>
      <c r="G49" s="139" t="s">
        <v>279</v>
      </c>
      <c r="H49" s="139" t="s">
        <v>360</v>
      </c>
      <c r="I49" s="139" t="s">
        <v>281</v>
      </c>
      <c r="J49" s="127">
        <v>41640</v>
      </c>
      <c r="K49" s="127">
        <v>42004</v>
      </c>
      <c r="L49" s="125"/>
      <c r="M49" s="125"/>
      <c r="N49" s="125"/>
      <c r="O49" s="125"/>
      <c r="P49" s="125"/>
      <c r="Q49" s="128"/>
      <c r="R49" s="128"/>
      <c r="S49" s="128"/>
      <c r="T49" s="128"/>
      <c r="U49" s="128"/>
      <c r="V49" s="128"/>
      <c r="W49" s="128"/>
      <c r="X49" s="129">
        <f>+F49</f>
        <v>1</v>
      </c>
      <c r="Y49" s="130">
        <v>70</v>
      </c>
      <c r="Z49" s="131" t="s">
        <v>20</v>
      </c>
      <c r="AA49" s="139"/>
      <c r="AB49" s="139"/>
      <c r="AC49" s="132"/>
      <c r="AD49" s="132"/>
      <c r="AE49" s="132"/>
      <c r="AF49" s="132"/>
      <c r="AG49" s="132"/>
      <c r="AH49" s="133"/>
      <c r="AI49" s="133"/>
      <c r="AJ49" s="133"/>
      <c r="AK49" s="133"/>
      <c r="AL49" s="133"/>
      <c r="AM49" s="134"/>
      <c r="AN49" s="134"/>
      <c r="AO49" s="134"/>
      <c r="AP49" s="134"/>
      <c r="AQ49" s="134"/>
      <c r="AR49" s="135"/>
      <c r="AS49" s="135"/>
      <c r="AT49" s="135"/>
      <c r="AU49" s="135"/>
      <c r="AV49" s="135"/>
      <c r="AW49" s="136"/>
      <c r="AX49" s="136"/>
      <c r="AY49" s="136"/>
      <c r="AZ49" s="136"/>
      <c r="BA49" s="136"/>
      <c r="BB49" s="137"/>
      <c r="BC49" s="137"/>
      <c r="BD49" s="137"/>
      <c r="BE49" s="137"/>
      <c r="BF49" s="137"/>
    </row>
    <row r="50" spans="1:58" s="59" customFormat="1" ht="9.75" thickBot="1">
      <c r="A50" s="393" t="s">
        <v>1567</v>
      </c>
      <c r="B50" s="393"/>
      <c r="C50" s="393"/>
      <c r="D50" s="393"/>
      <c r="E50" s="393"/>
      <c r="F50" s="393"/>
      <c r="G50" s="393"/>
      <c r="H50" s="142"/>
      <c r="I50" s="142"/>
      <c r="J50" s="142"/>
      <c r="K50" s="142"/>
      <c r="L50" s="142"/>
      <c r="M50" s="142"/>
      <c r="N50" s="142"/>
      <c r="O50" s="142"/>
      <c r="P50" s="142"/>
      <c r="Q50" s="142"/>
      <c r="R50" s="142"/>
      <c r="S50" s="142"/>
      <c r="T50" s="142"/>
      <c r="U50" s="142"/>
      <c r="V50" s="142"/>
      <c r="W50" s="142"/>
      <c r="X50" s="143"/>
      <c r="Y50" s="144">
        <f>SUM(Y45:Y49)</f>
        <v>70</v>
      </c>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row>
    <row r="51" spans="1:58" s="10" customFormat="1" ht="45.75" thickBot="1">
      <c r="A51" s="394">
        <v>5</v>
      </c>
      <c r="B51" s="395" t="s">
        <v>1577</v>
      </c>
      <c r="C51" s="131" t="s">
        <v>361</v>
      </c>
      <c r="D51" s="125" t="s">
        <v>362</v>
      </c>
      <c r="E51" s="139" t="s">
        <v>363</v>
      </c>
      <c r="F51" s="160" t="s">
        <v>209</v>
      </c>
      <c r="G51" s="125" t="s">
        <v>364</v>
      </c>
      <c r="H51" s="125" t="s">
        <v>365</v>
      </c>
      <c r="I51" s="139" t="s">
        <v>366</v>
      </c>
      <c r="J51" s="127">
        <v>41640</v>
      </c>
      <c r="K51" s="127">
        <v>42004</v>
      </c>
      <c r="L51" s="125"/>
      <c r="M51" s="125"/>
      <c r="N51" s="125"/>
      <c r="O51" s="125"/>
      <c r="P51" s="125"/>
      <c r="Q51" s="128"/>
      <c r="R51" s="128"/>
      <c r="S51" s="128"/>
      <c r="T51" s="128"/>
      <c r="U51" s="128"/>
      <c r="V51" s="128"/>
      <c r="W51" s="128"/>
      <c r="X51" s="129" t="str">
        <f>+F51</f>
        <v>Por demanda</v>
      </c>
      <c r="Y51" s="130">
        <v>50</v>
      </c>
      <c r="Z51" s="131" t="s">
        <v>20</v>
      </c>
      <c r="AA51" s="131"/>
      <c r="AB51" s="131"/>
      <c r="AC51" s="132"/>
      <c r="AD51" s="132"/>
      <c r="AE51" s="132"/>
      <c r="AF51" s="132"/>
      <c r="AG51" s="132"/>
      <c r="AH51" s="133"/>
      <c r="AI51" s="133"/>
      <c r="AJ51" s="133"/>
      <c r="AK51" s="133"/>
      <c r="AL51" s="133"/>
      <c r="AM51" s="134"/>
      <c r="AN51" s="134"/>
      <c r="AO51" s="134"/>
      <c r="AP51" s="134"/>
      <c r="AQ51" s="134"/>
      <c r="AR51" s="135"/>
      <c r="AS51" s="135"/>
      <c r="AT51" s="135"/>
      <c r="AU51" s="135"/>
      <c r="AV51" s="135"/>
      <c r="AW51" s="136"/>
      <c r="AX51" s="136"/>
      <c r="AY51" s="136"/>
      <c r="AZ51" s="136"/>
      <c r="BA51" s="136"/>
      <c r="BB51" s="137"/>
      <c r="BC51" s="137"/>
      <c r="BD51" s="137"/>
      <c r="BE51" s="137"/>
      <c r="BF51" s="137"/>
    </row>
    <row r="52" spans="1:58" s="10" customFormat="1" ht="36.75" thickBot="1">
      <c r="A52" s="394"/>
      <c r="B52" s="395"/>
      <c r="C52" s="125" t="s">
        <v>367</v>
      </c>
      <c r="D52" s="125" t="s">
        <v>368</v>
      </c>
      <c r="E52" s="125" t="s">
        <v>369</v>
      </c>
      <c r="F52" s="160" t="s">
        <v>209</v>
      </c>
      <c r="G52" s="125" t="s">
        <v>370</v>
      </c>
      <c r="H52" s="131" t="s">
        <v>371</v>
      </c>
      <c r="I52" s="125" t="s">
        <v>372</v>
      </c>
      <c r="J52" s="127">
        <v>41640</v>
      </c>
      <c r="K52" s="127">
        <v>42004</v>
      </c>
      <c r="L52" s="125"/>
      <c r="M52" s="125"/>
      <c r="N52" s="125"/>
      <c r="O52" s="125"/>
      <c r="P52" s="125"/>
      <c r="Q52" s="128"/>
      <c r="R52" s="128"/>
      <c r="S52" s="128"/>
      <c r="T52" s="128"/>
      <c r="U52" s="128"/>
      <c r="V52" s="128"/>
      <c r="W52" s="128"/>
      <c r="X52" s="129" t="str">
        <f>+F52</f>
        <v>Por demanda</v>
      </c>
      <c r="Y52" s="130">
        <v>0</v>
      </c>
      <c r="Z52" s="131" t="s">
        <v>345</v>
      </c>
      <c r="AA52" s="131"/>
      <c r="AB52" s="131"/>
      <c r="AC52" s="132"/>
      <c r="AD52" s="132"/>
      <c r="AE52" s="132"/>
      <c r="AF52" s="132"/>
      <c r="AG52" s="132"/>
      <c r="AH52" s="133"/>
      <c r="AI52" s="133"/>
      <c r="AJ52" s="133"/>
      <c r="AK52" s="133"/>
      <c r="AL52" s="133"/>
      <c r="AM52" s="134"/>
      <c r="AN52" s="134"/>
      <c r="AO52" s="134"/>
      <c r="AP52" s="134"/>
      <c r="AQ52" s="134"/>
      <c r="AR52" s="135"/>
      <c r="AS52" s="135"/>
      <c r="AT52" s="135"/>
      <c r="AU52" s="135"/>
      <c r="AV52" s="135"/>
      <c r="AW52" s="136"/>
      <c r="AX52" s="136"/>
      <c r="AY52" s="136"/>
      <c r="AZ52" s="136"/>
      <c r="BA52" s="136"/>
      <c r="BB52" s="137"/>
      <c r="BC52" s="137"/>
      <c r="BD52" s="137"/>
      <c r="BE52" s="137"/>
      <c r="BF52" s="137"/>
    </row>
    <row r="53" spans="1:58" s="10" customFormat="1" ht="27.75" thickBot="1">
      <c r="A53" s="394"/>
      <c r="B53" s="395"/>
      <c r="C53" s="131" t="s">
        <v>373</v>
      </c>
      <c r="D53" s="125" t="s">
        <v>374</v>
      </c>
      <c r="E53" s="125" t="s">
        <v>49</v>
      </c>
      <c r="F53" s="126">
        <v>1</v>
      </c>
      <c r="G53" s="125" t="s">
        <v>343</v>
      </c>
      <c r="H53" s="125" t="s">
        <v>375</v>
      </c>
      <c r="I53" s="125" t="s">
        <v>376</v>
      </c>
      <c r="J53" s="127">
        <v>41640</v>
      </c>
      <c r="K53" s="127">
        <v>42004</v>
      </c>
      <c r="L53" s="125"/>
      <c r="M53" s="125"/>
      <c r="N53" s="125"/>
      <c r="O53" s="125"/>
      <c r="P53" s="125"/>
      <c r="Q53" s="128"/>
      <c r="R53" s="128"/>
      <c r="S53" s="128"/>
      <c r="T53" s="128"/>
      <c r="U53" s="128"/>
      <c r="V53" s="128"/>
      <c r="W53" s="128"/>
      <c r="X53" s="129">
        <f>+F53</f>
        <v>1</v>
      </c>
      <c r="Y53" s="130">
        <v>36</v>
      </c>
      <c r="Z53" s="131" t="s">
        <v>20</v>
      </c>
      <c r="AA53" s="131"/>
      <c r="AB53" s="131"/>
      <c r="AC53" s="132"/>
      <c r="AD53" s="132"/>
      <c r="AE53" s="132"/>
      <c r="AF53" s="132"/>
      <c r="AG53" s="132"/>
      <c r="AH53" s="133"/>
      <c r="AI53" s="133"/>
      <c r="AJ53" s="133"/>
      <c r="AK53" s="133"/>
      <c r="AL53" s="133"/>
      <c r="AM53" s="134"/>
      <c r="AN53" s="134"/>
      <c r="AO53" s="134"/>
      <c r="AP53" s="134"/>
      <c r="AQ53" s="134"/>
      <c r="AR53" s="135"/>
      <c r="AS53" s="135"/>
      <c r="AT53" s="135"/>
      <c r="AU53" s="135"/>
      <c r="AV53" s="135"/>
      <c r="AW53" s="136"/>
      <c r="AX53" s="136"/>
      <c r="AY53" s="136"/>
      <c r="AZ53" s="136"/>
      <c r="BA53" s="136"/>
      <c r="BB53" s="137"/>
      <c r="BC53" s="137"/>
      <c r="BD53" s="137"/>
      <c r="BE53" s="137"/>
      <c r="BF53" s="137"/>
    </row>
    <row r="54" spans="1:58" s="60" customFormat="1" ht="36.75" thickBot="1">
      <c r="A54" s="394"/>
      <c r="B54" s="395"/>
      <c r="C54" s="396" t="s">
        <v>377</v>
      </c>
      <c r="D54" s="396" t="s">
        <v>378</v>
      </c>
      <c r="E54" s="131" t="s">
        <v>379</v>
      </c>
      <c r="F54" s="131" t="s">
        <v>209</v>
      </c>
      <c r="G54" s="131" t="s">
        <v>380</v>
      </c>
      <c r="H54" s="131" t="s">
        <v>336</v>
      </c>
      <c r="I54" s="131" t="s">
        <v>302</v>
      </c>
      <c r="J54" s="127">
        <v>41640</v>
      </c>
      <c r="K54" s="127">
        <v>42004</v>
      </c>
      <c r="L54" s="161"/>
      <c r="M54" s="161"/>
      <c r="N54" s="161"/>
      <c r="O54" s="161"/>
      <c r="P54" s="161"/>
      <c r="Q54" s="161"/>
      <c r="R54" s="161"/>
      <c r="S54" s="161"/>
      <c r="T54" s="161"/>
      <c r="U54" s="161"/>
      <c r="V54" s="161"/>
      <c r="W54" s="161"/>
      <c r="X54" s="129" t="str">
        <f>+F54</f>
        <v>Por demanda</v>
      </c>
      <c r="Y54" s="130">
        <v>0</v>
      </c>
      <c r="Z54" s="131" t="s">
        <v>345</v>
      </c>
      <c r="AA54" s="131"/>
      <c r="AB54" s="131"/>
      <c r="AC54" s="132"/>
      <c r="AD54" s="132"/>
      <c r="AE54" s="132"/>
      <c r="AF54" s="132"/>
      <c r="AG54" s="132"/>
      <c r="AH54" s="133"/>
      <c r="AI54" s="133"/>
      <c r="AJ54" s="133"/>
      <c r="AK54" s="133"/>
      <c r="AL54" s="133"/>
      <c r="AM54" s="134"/>
      <c r="AN54" s="134"/>
      <c r="AO54" s="134"/>
      <c r="AP54" s="134"/>
      <c r="AQ54" s="134"/>
      <c r="AR54" s="135"/>
      <c r="AS54" s="135"/>
      <c r="AT54" s="135"/>
      <c r="AU54" s="135"/>
      <c r="AV54" s="135"/>
      <c r="AW54" s="136"/>
      <c r="AX54" s="136"/>
      <c r="AY54" s="136"/>
      <c r="AZ54" s="136"/>
      <c r="BA54" s="136"/>
      <c r="BB54" s="137"/>
      <c r="BC54" s="137"/>
      <c r="BD54" s="137"/>
      <c r="BE54" s="137"/>
      <c r="BF54" s="137"/>
    </row>
    <row r="55" spans="1:58" s="58" customFormat="1" ht="18.75" thickBot="1">
      <c r="A55" s="394"/>
      <c r="B55" s="395"/>
      <c r="C55" s="396"/>
      <c r="D55" s="396"/>
      <c r="E55" s="139" t="s">
        <v>330</v>
      </c>
      <c r="F55" s="139">
        <v>3</v>
      </c>
      <c r="G55" s="139" t="s">
        <v>381</v>
      </c>
      <c r="H55" s="139" t="s">
        <v>326</v>
      </c>
      <c r="I55" s="139" t="s">
        <v>302</v>
      </c>
      <c r="J55" s="127">
        <v>41640</v>
      </c>
      <c r="K55" s="127">
        <v>42004</v>
      </c>
      <c r="L55" s="162"/>
      <c r="M55" s="162"/>
      <c r="N55" s="162"/>
      <c r="O55" s="162"/>
      <c r="P55" s="162"/>
      <c r="Q55" s="162"/>
      <c r="R55" s="162"/>
      <c r="S55" s="162"/>
      <c r="T55" s="162"/>
      <c r="U55" s="162"/>
      <c r="V55" s="162"/>
      <c r="W55" s="162"/>
      <c r="X55" s="129">
        <f>+F55</f>
        <v>3</v>
      </c>
      <c r="Y55" s="141">
        <v>0</v>
      </c>
      <c r="Z55" s="139" t="s">
        <v>345</v>
      </c>
      <c r="AA55" s="139"/>
      <c r="AB55" s="139"/>
      <c r="AC55" s="132"/>
      <c r="AD55" s="132"/>
      <c r="AE55" s="132"/>
      <c r="AF55" s="132"/>
      <c r="AG55" s="132"/>
      <c r="AH55" s="133"/>
      <c r="AI55" s="133"/>
      <c r="AJ55" s="133"/>
      <c r="AK55" s="133"/>
      <c r="AL55" s="133"/>
      <c r="AM55" s="134"/>
      <c r="AN55" s="134"/>
      <c r="AO55" s="134"/>
      <c r="AP55" s="134"/>
      <c r="AQ55" s="134"/>
      <c r="AR55" s="135"/>
      <c r="AS55" s="135"/>
      <c r="AT55" s="135"/>
      <c r="AU55" s="135"/>
      <c r="AV55" s="135"/>
      <c r="AW55" s="136"/>
      <c r="AX55" s="136"/>
      <c r="AY55" s="136"/>
      <c r="AZ55" s="136"/>
      <c r="BA55" s="136"/>
      <c r="BB55" s="137"/>
      <c r="BC55" s="137"/>
      <c r="BD55" s="137"/>
      <c r="BE55" s="137"/>
      <c r="BF55" s="137"/>
    </row>
    <row r="56" spans="1:58" s="67" customFormat="1" ht="9.75" thickBot="1">
      <c r="A56" s="393" t="s">
        <v>1567</v>
      </c>
      <c r="B56" s="393"/>
      <c r="C56" s="393"/>
      <c r="D56" s="393"/>
      <c r="E56" s="393"/>
      <c r="F56" s="393"/>
      <c r="G56" s="393"/>
      <c r="H56" s="142"/>
      <c r="I56" s="142"/>
      <c r="J56" s="142"/>
      <c r="K56" s="142"/>
      <c r="L56" s="142"/>
      <c r="M56" s="142"/>
      <c r="N56" s="142"/>
      <c r="O56" s="142"/>
      <c r="P56" s="142"/>
      <c r="Q56" s="142"/>
      <c r="R56" s="142"/>
      <c r="S56" s="142"/>
      <c r="T56" s="142"/>
      <c r="U56" s="142"/>
      <c r="V56" s="142"/>
      <c r="W56" s="142"/>
      <c r="X56" s="143"/>
      <c r="Y56" s="144">
        <f>SUM(Y51:Y54)</f>
        <v>86</v>
      </c>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row>
    <row r="57" spans="1:58" s="65" customFormat="1" ht="12" thickBot="1">
      <c r="A57" s="389" t="s">
        <v>382</v>
      </c>
      <c r="B57" s="389"/>
      <c r="C57" s="389"/>
      <c r="D57" s="389"/>
      <c r="E57" s="389"/>
      <c r="F57" s="389"/>
      <c r="G57" s="389"/>
      <c r="H57" s="157"/>
      <c r="I57" s="157"/>
      <c r="J57" s="157"/>
      <c r="K57" s="157"/>
      <c r="L57" s="157"/>
      <c r="M57" s="157"/>
      <c r="N57" s="157"/>
      <c r="O57" s="157"/>
      <c r="P57" s="157"/>
      <c r="Q57" s="157"/>
      <c r="R57" s="157"/>
      <c r="S57" s="157"/>
      <c r="T57" s="157"/>
      <c r="U57" s="157"/>
      <c r="V57" s="157"/>
      <c r="W57" s="157"/>
      <c r="X57" s="158"/>
      <c r="Y57" s="159" t="e">
        <f>SUM(#REF!+Y50+Y56)</f>
        <v>#REF!</v>
      </c>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row>
    <row r="58" spans="1:58" s="66" customFormat="1" ht="18" customHeight="1" thickBot="1">
      <c r="A58" s="390" t="s">
        <v>1568</v>
      </c>
      <c r="B58" s="390"/>
      <c r="C58" s="390"/>
      <c r="D58" s="390"/>
      <c r="E58" s="390"/>
      <c r="F58" s="390"/>
      <c r="G58" s="390"/>
      <c r="H58" s="163"/>
      <c r="I58" s="163"/>
      <c r="J58" s="163"/>
      <c r="K58" s="163"/>
      <c r="L58" s="163"/>
      <c r="M58" s="163"/>
      <c r="N58" s="163"/>
      <c r="O58" s="163"/>
      <c r="P58" s="163"/>
      <c r="Q58" s="163"/>
      <c r="R58" s="163"/>
      <c r="S58" s="163"/>
      <c r="T58" s="163"/>
      <c r="U58" s="163"/>
      <c r="V58" s="163"/>
      <c r="W58" s="163"/>
      <c r="X58" s="164"/>
      <c r="Y58" s="165"/>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row>
    <row r="59" spans="24:25" s="10" customFormat="1" ht="9">
      <c r="X59" s="42"/>
      <c r="Y59" s="61"/>
    </row>
    <row r="60" spans="24:25" s="10" customFormat="1" ht="9">
      <c r="X60" s="42"/>
      <c r="Y60" s="61"/>
    </row>
    <row r="61" spans="24:25" s="10" customFormat="1" ht="9">
      <c r="X61" s="42"/>
      <c r="Y61" s="61"/>
    </row>
    <row r="62" spans="24:25" s="10" customFormat="1" ht="9">
      <c r="X62" s="42"/>
      <c r="Y62" s="61"/>
    </row>
    <row r="63" spans="24:25" s="10" customFormat="1" ht="9">
      <c r="X63" s="42"/>
      <c r="Y63" s="61"/>
    </row>
    <row r="64" spans="24:25" s="10" customFormat="1" ht="9">
      <c r="X64" s="42"/>
      <c r="Y64" s="61"/>
    </row>
    <row r="65" spans="24:25" s="10" customFormat="1" ht="9">
      <c r="X65" s="42"/>
      <c r="Y65" s="61"/>
    </row>
    <row r="66" spans="24:25" s="10" customFormat="1" ht="9">
      <c r="X66" s="42"/>
      <c r="Y66" s="61"/>
    </row>
    <row r="67" spans="24:25" s="10" customFormat="1" ht="9">
      <c r="X67" s="42"/>
      <c r="Y67" s="61"/>
    </row>
    <row r="68" spans="24:25" s="10" customFormat="1" ht="9">
      <c r="X68" s="42"/>
      <c r="Y68" s="61"/>
    </row>
    <row r="69" spans="24:25" s="10" customFormat="1" ht="9">
      <c r="X69" s="42"/>
      <c r="Y69" s="61"/>
    </row>
    <row r="70" spans="24:25" s="10" customFormat="1" ht="9">
      <c r="X70" s="42"/>
      <c r="Y70" s="61"/>
    </row>
    <row r="71" spans="24:25" s="10" customFormat="1" ht="9">
      <c r="X71" s="42"/>
      <c r="Y71" s="61"/>
    </row>
    <row r="72" spans="24:25" s="10" customFormat="1" ht="9">
      <c r="X72" s="42"/>
      <c r="Y72" s="61"/>
    </row>
    <row r="73" spans="24:25" s="10" customFormat="1" ht="9">
      <c r="X73" s="42"/>
      <c r="Y73" s="61"/>
    </row>
    <row r="74" spans="24:25" s="10" customFormat="1" ht="9">
      <c r="X74" s="42"/>
      <c r="Y74" s="61"/>
    </row>
    <row r="75" spans="24:25" s="10" customFormat="1" ht="9">
      <c r="X75" s="42"/>
      <c r="Y75" s="61"/>
    </row>
    <row r="76" spans="24:25" s="10" customFormat="1" ht="9">
      <c r="X76" s="42"/>
      <c r="Y76" s="61"/>
    </row>
    <row r="77" spans="24:25" s="10" customFormat="1" ht="9">
      <c r="X77" s="42"/>
      <c r="Y77" s="61"/>
    </row>
    <row r="78" spans="24:25" s="10" customFormat="1" ht="9">
      <c r="X78" s="42"/>
      <c r="Y78" s="61"/>
    </row>
    <row r="79" spans="24:25" s="10" customFormat="1" ht="9">
      <c r="X79" s="42"/>
      <c r="Y79" s="61"/>
    </row>
    <row r="80" spans="24:25" s="10" customFormat="1" ht="9">
      <c r="X80" s="42"/>
      <c r="Y80" s="61"/>
    </row>
    <row r="81" spans="24:25" s="10" customFormat="1" ht="9">
      <c r="X81" s="42"/>
      <c r="Y81" s="61"/>
    </row>
    <row r="82" spans="24:25" s="10" customFormat="1" ht="9">
      <c r="X82" s="42"/>
      <c r="Y82" s="61"/>
    </row>
    <row r="83" spans="24:25" s="10" customFormat="1" ht="9">
      <c r="X83" s="42"/>
      <c r="Y83" s="61"/>
    </row>
    <row r="84" spans="24:25" s="10" customFormat="1" ht="9">
      <c r="X84" s="42"/>
      <c r="Y84" s="61"/>
    </row>
    <row r="85" spans="24:25" s="10" customFormat="1" ht="9">
      <c r="X85" s="42"/>
      <c r="Y85" s="61"/>
    </row>
    <row r="86" spans="24:25" s="10" customFormat="1" ht="9">
      <c r="X86" s="42"/>
      <c r="Y86" s="61"/>
    </row>
    <row r="87" spans="24:25" s="10" customFormat="1" ht="9">
      <c r="X87" s="42"/>
      <c r="Y87" s="61"/>
    </row>
    <row r="88" spans="24:25" s="10" customFormat="1" ht="9">
      <c r="X88" s="42"/>
      <c r="Y88" s="61"/>
    </row>
    <row r="89" spans="24:25" s="10" customFormat="1" ht="9">
      <c r="X89" s="42"/>
      <c r="Y89" s="61"/>
    </row>
    <row r="90" spans="24:25" s="10" customFormat="1" ht="9">
      <c r="X90" s="42"/>
      <c r="Y90" s="61"/>
    </row>
    <row r="91" spans="24:25" s="10" customFormat="1" ht="9">
      <c r="X91" s="42"/>
      <c r="Y91" s="61"/>
    </row>
    <row r="92" spans="24:25" s="10" customFormat="1" ht="9">
      <c r="X92" s="42"/>
      <c r="Y92" s="61"/>
    </row>
    <row r="93" spans="24:25" s="10" customFormat="1" ht="9">
      <c r="X93" s="42"/>
      <c r="Y93" s="61"/>
    </row>
    <row r="94" spans="24:25" s="10" customFormat="1" ht="9">
      <c r="X94" s="42"/>
      <c r="Y94" s="61"/>
    </row>
    <row r="95" spans="24:25" s="10" customFormat="1" ht="9">
      <c r="X95" s="42"/>
      <c r="Y95" s="61"/>
    </row>
    <row r="96" spans="24:25" s="10" customFormat="1" ht="9">
      <c r="X96" s="42"/>
      <c r="Y96" s="61"/>
    </row>
    <row r="97" spans="24:25" s="10" customFormat="1" ht="9">
      <c r="X97" s="42"/>
      <c r="Y97" s="61"/>
    </row>
    <row r="98" spans="24:25" s="10" customFormat="1" ht="9">
      <c r="X98" s="42"/>
      <c r="Y98" s="61"/>
    </row>
    <row r="99" spans="24:25" s="10" customFormat="1" ht="9">
      <c r="X99" s="42"/>
      <c r="Y99" s="61"/>
    </row>
    <row r="100" spans="24:25" s="10" customFormat="1" ht="9">
      <c r="X100" s="42"/>
      <c r="Y100" s="61"/>
    </row>
    <row r="101" spans="24:25" s="10" customFormat="1" ht="9">
      <c r="X101" s="42"/>
      <c r="Y101" s="61"/>
    </row>
    <row r="102" spans="24:25" s="10" customFormat="1" ht="9">
      <c r="X102" s="42"/>
      <c r="Y102" s="61"/>
    </row>
    <row r="103" spans="24:25" s="10" customFormat="1" ht="9">
      <c r="X103" s="42"/>
      <c r="Y103" s="61"/>
    </row>
    <row r="104" spans="24:25" s="10" customFormat="1" ht="9">
      <c r="X104" s="42"/>
      <c r="Y104" s="61"/>
    </row>
    <row r="105" spans="24:25" s="10" customFormat="1" ht="9">
      <c r="X105" s="42"/>
      <c r="Y105" s="61"/>
    </row>
    <row r="106" spans="24:25" s="10" customFormat="1" ht="9">
      <c r="X106" s="42"/>
      <c r="Y106" s="61"/>
    </row>
    <row r="107" spans="24:25" s="10" customFormat="1" ht="9">
      <c r="X107" s="42"/>
      <c r="Y107" s="61"/>
    </row>
    <row r="108" spans="24:25" s="10" customFormat="1" ht="9">
      <c r="X108" s="42"/>
      <c r="Y108" s="61"/>
    </row>
    <row r="109" spans="24:25" s="10" customFormat="1" ht="9">
      <c r="X109" s="42"/>
      <c r="Y109" s="61"/>
    </row>
    <row r="110" spans="24:25" s="10" customFormat="1" ht="9">
      <c r="X110" s="42"/>
      <c r="Y110" s="61"/>
    </row>
    <row r="111" spans="24:25" s="10" customFormat="1" ht="9">
      <c r="X111" s="42"/>
      <c r="Y111" s="61"/>
    </row>
    <row r="112" spans="24:25" s="10" customFormat="1" ht="9">
      <c r="X112" s="42"/>
      <c r="Y112" s="61"/>
    </row>
    <row r="113" spans="24:25" s="10" customFormat="1" ht="9">
      <c r="X113" s="42"/>
      <c r="Y113" s="61"/>
    </row>
    <row r="114" spans="24:25" s="10" customFormat="1" ht="9">
      <c r="X114" s="42"/>
      <c r="Y114" s="61"/>
    </row>
    <row r="115" spans="24:25" s="10" customFormat="1" ht="9">
      <c r="X115" s="42"/>
      <c r="Y115" s="61"/>
    </row>
    <row r="116" spans="24:25" s="10" customFormat="1" ht="9">
      <c r="X116" s="42"/>
      <c r="Y116" s="61"/>
    </row>
    <row r="117" spans="24:25" s="10" customFormat="1" ht="9">
      <c r="X117" s="42"/>
      <c r="Y117" s="61"/>
    </row>
    <row r="118" spans="24:25" s="10" customFormat="1" ht="9">
      <c r="X118" s="42"/>
      <c r="Y118" s="61"/>
    </row>
    <row r="119" spans="24:25" s="10" customFormat="1" ht="9">
      <c r="X119" s="42"/>
      <c r="Y119" s="61"/>
    </row>
    <row r="120" spans="24:25" s="10" customFormat="1" ht="9">
      <c r="X120" s="42"/>
      <c r="Y120" s="61"/>
    </row>
    <row r="121" spans="24:25" s="10" customFormat="1" ht="9">
      <c r="X121" s="42"/>
      <c r="Y121" s="61"/>
    </row>
    <row r="122" spans="24:25" s="10" customFormat="1" ht="9">
      <c r="X122" s="42"/>
      <c r="Y122" s="61"/>
    </row>
    <row r="123" spans="24:25" s="10" customFormat="1" ht="9">
      <c r="X123" s="42"/>
      <c r="Y123" s="61"/>
    </row>
    <row r="124" spans="24:25" s="10" customFormat="1" ht="9">
      <c r="X124" s="42"/>
      <c r="Y124" s="61"/>
    </row>
  </sheetData>
  <sheetProtection/>
  <mergeCells count="76">
    <mergeCell ref="A7:C7"/>
    <mergeCell ref="A1:AB1"/>
    <mergeCell ref="A2:AB2"/>
    <mergeCell ref="A3:AB3"/>
    <mergeCell ref="A4:AB4"/>
    <mergeCell ref="A5:AB5"/>
    <mergeCell ref="D7:AB7"/>
    <mergeCell ref="A9:C9"/>
    <mergeCell ref="C11:C13"/>
    <mergeCell ref="D12:D13"/>
    <mergeCell ref="B11:B24"/>
    <mergeCell ref="A11:A24"/>
    <mergeCell ref="D9:AB9"/>
    <mergeCell ref="C20:C24"/>
    <mergeCell ref="D20:D22"/>
    <mergeCell ref="D23:D24"/>
    <mergeCell ref="C14:C17"/>
    <mergeCell ref="D16:D17"/>
    <mergeCell ref="C18:C19"/>
    <mergeCell ref="D18:D19"/>
    <mergeCell ref="C26:C29"/>
    <mergeCell ref="D27:D28"/>
    <mergeCell ref="C30:C31"/>
    <mergeCell ref="B26:B34"/>
    <mergeCell ref="A26:A34"/>
    <mergeCell ref="AM1:AQ2"/>
    <mergeCell ref="AM3:AQ5"/>
    <mergeCell ref="AM7:AQ7"/>
    <mergeCell ref="AM9:AQ9"/>
    <mergeCell ref="AM42:AQ42"/>
    <mergeCell ref="AC42:AG42"/>
    <mergeCell ref="AC1:AG2"/>
    <mergeCell ref="AC3:AG5"/>
    <mergeCell ref="AH1:AL2"/>
    <mergeCell ref="AH3:AL5"/>
    <mergeCell ref="AH7:AL7"/>
    <mergeCell ref="AH9:AL9"/>
    <mergeCell ref="AH42:AL42"/>
    <mergeCell ref="AC7:AG7"/>
    <mergeCell ref="AC9:AG9"/>
    <mergeCell ref="AR3:AV5"/>
    <mergeCell ref="AR7:AV7"/>
    <mergeCell ref="AR9:AV9"/>
    <mergeCell ref="AR42:AV42"/>
    <mergeCell ref="AW1:BA2"/>
    <mergeCell ref="AW3:BA5"/>
    <mergeCell ref="AW7:BA7"/>
    <mergeCell ref="AW9:BA9"/>
    <mergeCell ref="AW42:BA42"/>
    <mergeCell ref="AR1:AV2"/>
    <mergeCell ref="BB1:BF2"/>
    <mergeCell ref="BB3:BF5"/>
    <mergeCell ref="BB7:BF7"/>
    <mergeCell ref="BB9:BF9"/>
    <mergeCell ref="BB42:BF42"/>
    <mergeCell ref="A25:G25"/>
    <mergeCell ref="A39:G39"/>
    <mergeCell ref="A40:G40"/>
    <mergeCell ref="A50:G50"/>
    <mergeCell ref="A56:G56"/>
    <mergeCell ref="A35:G35"/>
    <mergeCell ref="A51:A55"/>
    <mergeCell ref="B51:B55"/>
    <mergeCell ref="C54:C55"/>
    <mergeCell ref="D54:D55"/>
    <mergeCell ref="A42:C42"/>
    <mergeCell ref="A45:A49"/>
    <mergeCell ref="B45:B49"/>
    <mergeCell ref="C45:C49"/>
    <mergeCell ref="D45:D46"/>
    <mergeCell ref="D42:AB42"/>
    <mergeCell ref="A57:G57"/>
    <mergeCell ref="A58:G58"/>
    <mergeCell ref="A36:A38"/>
    <mergeCell ref="B36:B38"/>
    <mergeCell ref="C36:C3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IV57"/>
  <sheetViews>
    <sheetView zoomScalePageLayoutView="0" workbookViewId="0" topLeftCell="A1">
      <selection activeCell="A2" sqref="A2:IV5"/>
    </sheetView>
  </sheetViews>
  <sheetFormatPr defaultColWidth="0" defaultRowHeight="15" zeroHeight="1"/>
  <cols>
    <col min="1" max="1" width="6.00390625" style="20" customWidth="1"/>
    <col min="2" max="2" width="12.7109375" style="20" customWidth="1"/>
    <col min="3" max="3" width="24.57421875" style="4" customWidth="1"/>
    <col min="4" max="4" width="33.421875" style="19" customWidth="1"/>
    <col min="5" max="5" width="15.28125" style="4" customWidth="1"/>
    <col min="6" max="6" width="7.00390625" style="12" customWidth="1"/>
    <col min="7" max="7" width="16.57421875" style="19" customWidth="1"/>
    <col min="8" max="8" width="12.57421875" style="18" customWidth="1"/>
    <col min="9" max="9" width="8.140625" style="5" hidden="1" customWidth="1"/>
    <col min="10" max="10" width="14.421875" style="18" bestFit="1" customWidth="1"/>
    <col min="11" max="11" width="10.7109375" style="6" customWidth="1"/>
    <col min="12" max="12" width="11.28125" style="6" customWidth="1"/>
    <col min="13" max="24" width="4.00390625" style="18" customWidth="1"/>
    <col min="25" max="25" width="6.00390625" style="20" customWidth="1"/>
    <col min="26" max="26" width="20.140625" style="20" hidden="1" customWidth="1"/>
    <col min="27" max="27" width="12.57421875" style="20" hidden="1" customWidth="1"/>
    <col min="28" max="28" width="10.421875" style="20" hidden="1" customWidth="1"/>
    <col min="29" max="29" width="23.57421875" style="20" hidden="1" customWidth="1"/>
    <col min="30" max="30" width="20.28125" style="20" hidden="1" customWidth="1"/>
    <col min="31" max="31" width="16.28125" style="20" hidden="1" customWidth="1"/>
    <col min="32" max="32" width="15.57421875" style="20" hidden="1" customWidth="1"/>
    <col min="33" max="33" width="14.00390625" style="20" hidden="1" customWidth="1"/>
    <col min="34" max="34" width="16.140625" style="20" hidden="1" customWidth="1"/>
    <col min="35" max="35" width="19.7109375" style="20" hidden="1" customWidth="1"/>
    <col min="36" max="36" width="17.140625" style="20" hidden="1" customWidth="1"/>
    <col min="37" max="37" width="14.140625" style="20" hidden="1" customWidth="1"/>
    <col min="38" max="38" width="12.7109375" style="20" hidden="1" customWidth="1"/>
    <col min="39" max="39" width="20.28125" style="20" hidden="1" customWidth="1"/>
    <col min="40" max="40" width="33.140625" style="20" hidden="1" customWidth="1"/>
    <col min="41" max="41" width="21.00390625" style="20" hidden="1" customWidth="1"/>
    <col min="42" max="42" width="16.57421875" style="20" hidden="1" customWidth="1"/>
    <col min="43" max="43" width="19.421875" style="20" hidden="1" customWidth="1"/>
    <col min="44" max="44" width="20.57421875" style="20" hidden="1" customWidth="1"/>
    <col min="45" max="45" width="19.28125" style="20" hidden="1" customWidth="1"/>
    <col min="46" max="46" width="23.7109375" style="20" hidden="1" customWidth="1"/>
    <col min="47" max="47" width="18.57421875" style="20" hidden="1" customWidth="1"/>
    <col min="48" max="48" width="22.140625" style="20" hidden="1" customWidth="1"/>
    <col min="49" max="49" width="29.00390625" style="20" hidden="1" customWidth="1"/>
    <col min="50" max="50" width="24.421875" style="20" hidden="1" customWidth="1"/>
    <col min="51" max="51" width="22.28125" style="20" hidden="1" customWidth="1"/>
    <col min="52" max="52" width="20.140625" style="20" hidden="1" customWidth="1"/>
    <col min="53" max="53" width="16.57421875" style="20" hidden="1" customWidth="1"/>
    <col min="54" max="54" width="19.00390625" style="20" hidden="1" customWidth="1"/>
    <col min="55" max="55" width="22.7109375" style="20" hidden="1" customWidth="1"/>
    <col min="56" max="239" width="0" style="19" hidden="1" customWidth="1"/>
    <col min="240" max="240" width="6.00390625" style="19" hidden="1" customWidth="1"/>
    <col min="241" max="241" width="0" style="19" hidden="1" customWidth="1"/>
    <col min="242" max="242" width="24.57421875" style="19" hidden="1" customWidth="1"/>
    <col min="243" max="243" width="25.28125" style="19" hidden="1" customWidth="1"/>
    <col min="244" max="244" width="12.7109375" style="19" hidden="1" customWidth="1"/>
    <col min="245" max="245" width="7.00390625" style="19" hidden="1" customWidth="1"/>
    <col min="246" max="246" width="16.57421875" style="19" hidden="1" customWidth="1"/>
    <col min="247" max="247" width="12.57421875" style="19" hidden="1" customWidth="1"/>
    <col min="248" max="248" width="0" style="19" hidden="1" customWidth="1"/>
    <col min="249" max="249" width="14.421875" style="19" hidden="1" customWidth="1"/>
    <col min="250" max="250" width="10.7109375" style="19" hidden="1" customWidth="1"/>
    <col min="251" max="251" width="11.28125" style="19" hidden="1" customWidth="1"/>
    <col min="252" max="16384" width="4.00390625" style="19" hidden="1" customWidth="1"/>
  </cols>
  <sheetData>
    <row r="1" spans="1:55" s="381" customFormat="1" ht="20.25" customHeight="1">
      <c r="A1" s="491" t="s">
        <v>0</v>
      </c>
      <c r="B1" s="491"/>
      <c r="C1" s="491"/>
      <c r="D1" s="491"/>
      <c r="E1" s="491"/>
      <c r="F1" s="491"/>
      <c r="G1" s="491"/>
      <c r="H1" s="491"/>
      <c r="I1" s="491"/>
      <c r="J1" s="491"/>
      <c r="K1" s="491"/>
      <c r="L1" s="491"/>
      <c r="M1" s="491"/>
      <c r="N1" s="491"/>
      <c r="O1" s="491"/>
      <c r="P1" s="491"/>
      <c r="Q1" s="491"/>
      <c r="R1" s="491"/>
      <c r="S1" s="491"/>
      <c r="T1" s="491"/>
      <c r="U1" s="491"/>
      <c r="V1" s="491"/>
      <c r="W1" s="491"/>
      <c r="X1" s="491"/>
      <c r="Y1" s="491"/>
      <c r="Z1" s="408" t="s">
        <v>0</v>
      </c>
      <c r="AA1" s="408"/>
      <c r="AB1" s="408"/>
      <c r="AC1" s="408"/>
      <c r="AD1" s="408"/>
      <c r="AE1" s="410" t="s">
        <v>0</v>
      </c>
      <c r="AF1" s="410"/>
      <c r="AG1" s="410"/>
      <c r="AH1" s="410"/>
      <c r="AI1" s="410"/>
      <c r="AJ1" s="412" t="s">
        <v>0</v>
      </c>
      <c r="AK1" s="412"/>
      <c r="AL1" s="412"/>
      <c r="AM1" s="412"/>
      <c r="AN1" s="412"/>
      <c r="AO1" s="407" t="s">
        <v>0</v>
      </c>
      <c r="AP1" s="407"/>
      <c r="AQ1" s="407"/>
      <c r="AR1" s="407"/>
      <c r="AS1" s="407"/>
      <c r="AT1" s="405" t="s">
        <v>0</v>
      </c>
      <c r="AU1" s="405"/>
      <c r="AV1" s="405"/>
      <c r="AW1" s="405"/>
      <c r="AX1" s="405"/>
      <c r="AY1" s="401" t="s">
        <v>0</v>
      </c>
      <c r="AZ1" s="401"/>
      <c r="BA1" s="401"/>
      <c r="BB1" s="401"/>
      <c r="BC1" s="401"/>
    </row>
    <row r="2" spans="1:55" s="388" customFormat="1" ht="15.75" customHeight="1">
      <c r="A2" s="492" t="s">
        <v>1</v>
      </c>
      <c r="B2" s="492"/>
      <c r="C2" s="492"/>
      <c r="D2" s="492"/>
      <c r="E2" s="492"/>
      <c r="F2" s="492"/>
      <c r="G2" s="492"/>
      <c r="H2" s="492"/>
      <c r="I2" s="492"/>
      <c r="J2" s="492"/>
      <c r="K2" s="492"/>
      <c r="L2" s="492"/>
      <c r="M2" s="492"/>
      <c r="N2" s="492"/>
      <c r="O2" s="492"/>
      <c r="P2" s="492"/>
      <c r="Q2" s="492"/>
      <c r="R2" s="492"/>
      <c r="S2" s="492"/>
      <c r="T2" s="492"/>
      <c r="U2" s="492"/>
      <c r="V2" s="492"/>
      <c r="W2" s="492"/>
      <c r="X2" s="492"/>
      <c r="Y2" s="492"/>
      <c r="Z2" s="408"/>
      <c r="AA2" s="408"/>
      <c r="AB2" s="408"/>
      <c r="AC2" s="408"/>
      <c r="AD2" s="408"/>
      <c r="AE2" s="410"/>
      <c r="AF2" s="410"/>
      <c r="AG2" s="410"/>
      <c r="AH2" s="410"/>
      <c r="AI2" s="410"/>
      <c r="AJ2" s="412"/>
      <c r="AK2" s="412"/>
      <c r="AL2" s="412"/>
      <c r="AM2" s="412"/>
      <c r="AN2" s="412"/>
      <c r="AO2" s="407"/>
      <c r="AP2" s="407"/>
      <c r="AQ2" s="407"/>
      <c r="AR2" s="407"/>
      <c r="AS2" s="407"/>
      <c r="AT2" s="405"/>
      <c r="AU2" s="405"/>
      <c r="AV2" s="405"/>
      <c r="AW2" s="405"/>
      <c r="AX2" s="405"/>
      <c r="AY2" s="401"/>
      <c r="AZ2" s="401"/>
      <c r="BA2" s="401"/>
      <c r="BB2" s="401"/>
      <c r="BC2" s="401"/>
    </row>
    <row r="3" spans="1:55" s="388" customFormat="1" ht="15.75" customHeight="1">
      <c r="A3" s="492" t="s">
        <v>1644</v>
      </c>
      <c r="B3" s="492"/>
      <c r="C3" s="492"/>
      <c r="D3" s="492"/>
      <c r="E3" s="492"/>
      <c r="F3" s="492"/>
      <c r="G3" s="492"/>
      <c r="H3" s="492"/>
      <c r="I3" s="492"/>
      <c r="J3" s="492"/>
      <c r="K3" s="492"/>
      <c r="L3" s="492"/>
      <c r="M3" s="492"/>
      <c r="N3" s="492"/>
      <c r="O3" s="492"/>
      <c r="P3" s="492"/>
      <c r="Q3" s="492"/>
      <c r="R3" s="492"/>
      <c r="S3" s="492"/>
      <c r="T3" s="492"/>
      <c r="U3" s="492"/>
      <c r="V3" s="492"/>
      <c r="W3" s="492"/>
      <c r="X3" s="492"/>
      <c r="Y3" s="492"/>
      <c r="Z3" s="409" t="s">
        <v>1553</v>
      </c>
      <c r="AA3" s="409"/>
      <c r="AB3" s="409"/>
      <c r="AC3" s="409"/>
      <c r="AD3" s="409"/>
      <c r="AE3" s="411" t="s">
        <v>1562</v>
      </c>
      <c r="AF3" s="411"/>
      <c r="AG3" s="411"/>
      <c r="AH3" s="411"/>
      <c r="AI3" s="411"/>
      <c r="AJ3" s="413" t="s">
        <v>1563</v>
      </c>
      <c r="AK3" s="413"/>
      <c r="AL3" s="413"/>
      <c r="AM3" s="413"/>
      <c r="AN3" s="413"/>
      <c r="AO3" s="404" t="s">
        <v>1564</v>
      </c>
      <c r="AP3" s="404"/>
      <c r="AQ3" s="404"/>
      <c r="AR3" s="404"/>
      <c r="AS3" s="404"/>
      <c r="AT3" s="406" t="s">
        <v>1565</v>
      </c>
      <c r="AU3" s="406"/>
      <c r="AV3" s="406"/>
      <c r="AW3" s="406"/>
      <c r="AX3" s="406"/>
      <c r="AY3" s="402" t="s">
        <v>1566</v>
      </c>
      <c r="AZ3" s="402"/>
      <c r="BA3" s="402"/>
      <c r="BB3" s="402"/>
      <c r="BC3" s="402"/>
    </row>
    <row r="4" spans="1:55" s="388" customFormat="1" ht="15.75" customHeight="1">
      <c r="A4" s="492" t="s">
        <v>270</v>
      </c>
      <c r="B4" s="492"/>
      <c r="C4" s="492"/>
      <c r="D4" s="492"/>
      <c r="E4" s="492"/>
      <c r="F4" s="492"/>
      <c r="G4" s="492"/>
      <c r="H4" s="492"/>
      <c r="I4" s="492"/>
      <c r="J4" s="492"/>
      <c r="K4" s="492"/>
      <c r="L4" s="492"/>
      <c r="M4" s="492"/>
      <c r="N4" s="492"/>
      <c r="O4" s="492"/>
      <c r="P4" s="492"/>
      <c r="Q4" s="492"/>
      <c r="R4" s="492"/>
      <c r="S4" s="492"/>
      <c r="T4" s="492"/>
      <c r="U4" s="492"/>
      <c r="V4" s="492"/>
      <c r="W4" s="492"/>
      <c r="X4" s="492"/>
      <c r="Y4" s="492"/>
      <c r="Z4" s="409"/>
      <c r="AA4" s="409"/>
      <c r="AB4" s="409"/>
      <c r="AC4" s="409"/>
      <c r="AD4" s="409"/>
      <c r="AE4" s="411"/>
      <c r="AF4" s="411"/>
      <c r="AG4" s="411"/>
      <c r="AH4" s="411"/>
      <c r="AI4" s="411"/>
      <c r="AJ4" s="413"/>
      <c r="AK4" s="413"/>
      <c r="AL4" s="413"/>
      <c r="AM4" s="413"/>
      <c r="AN4" s="413"/>
      <c r="AO4" s="404"/>
      <c r="AP4" s="404"/>
      <c r="AQ4" s="404"/>
      <c r="AR4" s="404"/>
      <c r="AS4" s="404"/>
      <c r="AT4" s="406"/>
      <c r="AU4" s="406"/>
      <c r="AV4" s="406"/>
      <c r="AW4" s="406"/>
      <c r="AX4" s="406"/>
      <c r="AY4" s="402"/>
      <c r="AZ4" s="402"/>
      <c r="BA4" s="402"/>
      <c r="BB4" s="402"/>
      <c r="BC4" s="402"/>
    </row>
    <row r="5" spans="1:55" s="388" customFormat="1" ht="15.75" customHeight="1">
      <c r="A5" s="492">
        <v>2014</v>
      </c>
      <c r="B5" s="492"/>
      <c r="C5" s="492"/>
      <c r="D5" s="492"/>
      <c r="E5" s="492"/>
      <c r="F5" s="492"/>
      <c r="G5" s="492"/>
      <c r="H5" s="492"/>
      <c r="I5" s="492"/>
      <c r="J5" s="492"/>
      <c r="K5" s="492"/>
      <c r="L5" s="492"/>
      <c r="M5" s="492"/>
      <c r="N5" s="492"/>
      <c r="O5" s="492"/>
      <c r="P5" s="492"/>
      <c r="Q5" s="492"/>
      <c r="R5" s="492"/>
      <c r="S5" s="492"/>
      <c r="T5" s="492"/>
      <c r="U5" s="492"/>
      <c r="V5" s="492"/>
      <c r="W5" s="492"/>
      <c r="X5" s="492"/>
      <c r="Y5" s="492"/>
      <c r="Z5" s="409"/>
      <c r="AA5" s="409"/>
      <c r="AB5" s="409"/>
      <c r="AC5" s="409"/>
      <c r="AD5" s="409"/>
      <c r="AE5" s="411"/>
      <c r="AF5" s="411"/>
      <c r="AG5" s="411"/>
      <c r="AH5" s="411"/>
      <c r="AI5" s="411"/>
      <c r="AJ5" s="413"/>
      <c r="AK5" s="413"/>
      <c r="AL5" s="413"/>
      <c r="AM5" s="413"/>
      <c r="AN5" s="413"/>
      <c r="AO5" s="404"/>
      <c r="AP5" s="404"/>
      <c r="AQ5" s="404"/>
      <c r="AR5" s="404"/>
      <c r="AS5" s="404"/>
      <c r="AT5" s="406"/>
      <c r="AU5" s="406"/>
      <c r="AV5" s="406"/>
      <c r="AW5" s="406"/>
      <c r="AX5" s="406"/>
      <c r="AY5" s="402"/>
      <c r="AZ5" s="402"/>
      <c r="BA5" s="402"/>
      <c r="BB5" s="402"/>
      <c r="BC5" s="402"/>
    </row>
    <row r="6" ht="15" thickBot="1"/>
    <row r="7" spans="1:55" s="369" customFormat="1" ht="21" customHeight="1" thickBot="1">
      <c r="A7" s="486" t="s">
        <v>271</v>
      </c>
      <c r="B7" s="487"/>
      <c r="C7" s="488"/>
      <c r="D7" s="482" t="s">
        <v>917</v>
      </c>
      <c r="E7" s="483"/>
      <c r="F7" s="483"/>
      <c r="G7" s="483"/>
      <c r="H7" s="483"/>
      <c r="I7" s="483"/>
      <c r="J7" s="483"/>
      <c r="K7" s="483"/>
      <c r="L7" s="483"/>
      <c r="M7" s="483"/>
      <c r="N7" s="483"/>
      <c r="O7" s="483"/>
      <c r="P7" s="483"/>
      <c r="Q7" s="483"/>
      <c r="R7" s="483"/>
      <c r="S7" s="483"/>
      <c r="T7" s="483"/>
      <c r="U7" s="483"/>
      <c r="V7" s="483"/>
      <c r="W7" s="483"/>
      <c r="X7" s="483"/>
      <c r="Y7" s="483"/>
      <c r="Z7" s="482" t="s">
        <v>917</v>
      </c>
      <c r="AA7" s="483"/>
      <c r="AB7" s="483"/>
      <c r="AC7" s="483"/>
      <c r="AD7" s="483"/>
      <c r="AE7" s="482" t="s">
        <v>917</v>
      </c>
      <c r="AF7" s="483"/>
      <c r="AG7" s="483"/>
      <c r="AH7" s="483"/>
      <c r="AI7" s="483"/>
      <c r="AJ7" s="482" t="s">
        <v>917</v>
      </c>
      <c r="AK7" s="483"/>
      <c r="AL7" s="483"/>
      <c r="AM7" s="483"/>
      <c r="AN7" s="483"/>
      <c r="AO7" s="482" t="s">
        <v>917</v>
      </c>
      <c r="AP7" s="483"/>
      <c r="AQ7" s="483"/>
      <c r="AR7" s="483"/>
      <c r="AS7" s="483"/>
      <c r="AT7" s="482" t="s">
        <v>917</v>
      </c>
      <c r="AU7" s="483"/>
      <c r="AV7" s="483"/>
      <c r="AW7" s="483"/>
      <c r="AX7" s="483"/>
      <c r="AY7" s="482" t="s">
        <v>917</v>
      </c>
      <c r="AZ7" s="483"/>
      <c r="BA7" s="483"/>
      <c r="BB7" s="483"/>
      <c r="BC7" s="483"/>
    </row>
    <row r="8" ht="15" thickBot="1"/>
    <row r="9" spans="1:55" s="369" customFormat="1" ht="21" customHeight="1" thickBot="1">
      <c r="A9" s="448" t="s">
        <v>384</v>
      </c>
      <c r="B9" s="449"/>
      <c r="C9" s="450"/>
      <c r="D9" s="484" t="s">
        <v>385</v>
      </c>
      <c r="E9" s="485"/>
      <c r="F9" s="485"/>
      <c r="G9" s="485"/>
      <c r="H9" s="485"/>
      <c r="I9" s="485"/>
      <c r="J9" s="485"/>
      <c r="K9" s="485"/>
      <c r="L9" s="485"/>
      <c r="M9" s="485"/>
      <c r="N9" s="485"/>
      <c r="O9" s="485"/>
      <c r="P9" s="485"/>
      <c r="Q9" s="485"/>
      <c r="R9" s="485"/>
      <c r="S9" s="485"/>
      <c r="T9" s="485"/>
      <c r="U9" s="485"/>
      <c r="V9" s="485"/>
      <c r="W9" s="485"/>
      <c r="X9" s="485"/>
      <c r="Y9" s="485"/>
      <c r="Z9" s="484" t="s">
        <v>385</v>
      </c>
      <c r="AA9" s="485"/>
      <c r="AB9" s="485"/>
      <c r="AC9" s="485"/>
      <c r="AD9" s="485"/>
      <c r="AE9" s="484" t="s">
        <v>385</v>
      </c>
      <c r="AF9" s="485"/>
      <c r="AG9" s="485"/>
      <c r="AH9" s="485"/>
      <c r="AI9" s="485"/>
      <c r="AJ9" s="484" t="s">
        <v>385</v>
      </c>
      <c r="AK9" s="485"/>
      <c r="AL9" s="485"/>
      <c r="AM9" s="485"/>
      <c r="AN9" s="485"/>
      <c r="AO9" s="484" t="s">
        <v>385</v>
      </c>
      <c r="AP9" s="485"/>
      <c r="AQ9" s="485"/>
      <c r="AR9" s="485"/>
      <c r="AS9" s="485"/>
      <c r="AT9" s="484" t="s">
        <v>385</v>
      </c>
      <c r="AU9" s="485"/>
      <c r="AV9" s="485"/>
      <c r="AW9" s="485"/>
      <c r="AX9" s="485"/>
      <c r="AY9" s="484" t="s">
        <v>385</v>
      </c>
      <c r="AZ9" s="485"/>
      <c r="BA9" s="485"/>
      <c r="BB9" s="485"/>
      <c r="BC9" s="485"/>
    </row>
    <row r="10" spans="2:12" ht="15" thickBot="1">
      <c r="B10" s="19"/>
      <c r="C10" s="19"/>
      <c r="H10" s="19"/>
      <c r="J10" s="19"/>
      <c r="K10" s="18"/>
      <c r="L10" s="18"/>
    </row>
    <row r="11" spans="1:55" s="7" customFormat="1" ht="36.75" thickBot="1">
      <c r="A11" s="117" t="s">
        <v>2</v>
      </c>
      <c r="B11" s="117" t="s">
        <v>504</v>
      </c>
      <c r="C11" s="117" t="s">
        <v>237</v>
      </c>
      <c r="D11" s="117" t="s">
        <v>238</v>
      </c>
      <c r="E11" s="117" t="s">
        <v>11</v>
      </c>
      <c r="F11" s="166" t="s">
        <v>12</v>
      </c>
      <c r="G11" s="320"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9" t="s">
        <v>1551</v>
      </c>
      <c r="AA11" s="119" t="s">
        <v>1552</v>
      </c>
      <c r="AB11" s="119" t="s">
        <v>582</v>
      </c>
      <c r="AC11" s="119" t="s">
        <v>583</v>
      </c>
      <c r="AD11" s="119" t="s">
        <v>584</v>
      </c>
      <c r="AE11" s="120" t="s">
        <v>1554</v>
      </c>
      <c r="AF11" s="120" t="s">
        <v>1555</v>
      </c>
      <c r="AG11" s="120" t="s">
        <v>582</v>
      </c>
      <c r="AH11" s="120" t="s">
        <v>583</v>
      </c>
      <c r="AI11" s="120" t="s">
        <v>584</v>
      </c>
      <c r="AJ11" s="121" t="s">
        <v>1556</v>
      </c>
      <c r="AK11" s="121" t="s">
        <v>1557</v>
      </c>
      <c r="AL11" s="121" t="s">
        <v>582</v>
      </c>
      <c r="AM11" s="121" t="s">
        <v>583</v>
      </c>
      <c r="AN11" s="121" t="s">
        <v>584</v>
      </c>
      <c r="AO11" s="122" t="s">
        <v>1558</v>
      </c>
      <c r="AP11" s="122" t="s">
        <v>1559</v>
      </c>
      <c r="AQ11" s="122" t="s">
        <v>582</v>
      </c>
      <c r="AR11" s="122" t="s">
        <v>583</v>
      </c>
      <c r="AS11" s="122" t="s">
        <v>584</v>
      </c>
      <c r="AT11" s="123" t="s">
        <v>1561</v>
      </c>
      <c r="AU11" s="123" t="s">
        <v>1560</v>
      </c>
      <c r="AV11" s="123" t="s">
        <v>582</v>
      </c>
      <c r="AW11" s="123" t="s">
        <v>583</v>
      </c>
      <c r="AX11" s="123" t="s">
        <v>584</v>
      </c>
      <c r="AY11" s="124" t="s">
        <v>1549</v>
      </c>
      <c r="AZ11" s="124" t="s">
        <v>1550</v>
      </c>
      <c r="BA11" s="124" t="s">
        <v>582</v>
      </c>
      <c r="BB11" s="124" t="s">
        <v>583</v>
      </c>
      <c r="BC11" s="124" t="s">
        <v>584</v>
      </c>
    </row>
    <row r="12" spans="1:55" s="14" customFormat="1" ht="18" customHeight="1" thickBot="1">
      <c r="A12" s="391">
        <v>1</v>
      </c>
      <c r="B12" s="391" t="s">
        <v>918</v>
      </c>
      <c r="C12" s="391" t="s">
        <v>919</v>
      </c>
      <c r="D12" s="321" t="s">
        <v>1006</v>
      </c>
      <c r="E12" s="321" t="s">
        <v>1007</v>
      </c>
      <c r="F12" s="176">
        <v>12</v>
      </c>
      <c r="G12" s="149" t="s">
        <v>1008</v>
      </c>
      <c r="H12" s="176" t="s">
        <v>920</v>
      </c>
      <c r="I12" s="176"/>
      <c r="J12" s="149" t="s">
        <v>479</v>
      </c>
      <c r="K12" s="322">
        <v>41646</v>
      </c>
      <c r="L12" s="181">
        <v>42004</v>
      </c>
      <c r="M12" s="176">
        <v>1</v>
      </c>
      <c r="N12" s="176">
        <v>1</v>
      </c>
      <c r="O12" s="176">
        <v>1</v>
      </c>
      <c r="P12" s="176">
        <v>1</v>
      </c>
      <c r="Q12" s="176">
        <v>1</v>
      </c>
      <c r="R12" s="176">
        <v>1</v>
      </c>
      <c r="S12" s="176">
        <v>1</v>
      </c>
      <c r="T12" s="176">
        <v>1</v>
      </c>
      <c r="U12" s="176">
        <v>1</v>
      </c>
      <c r="V12" s="176">
        <v>1</v>
      </c>
      <c r="W12" s="176">
        <v>1</v>
      </c>
      <c r="X12" s="176">
        <v>1</v>
      </c>
      <c r="Y12" s="149">
        <f>SUM(M12:X12)</f>
        <v>12</v>
      </c>
      <c r="Z12" s="323"/>
      <c r="AA12" s="323"/>
      <c r="AB12" s="323"/>
      <c r="AC12" s="323"/>
      <c r="AD12" s="323"/>
      <c r="AE12" s="324"/>
      <c r="AF12" s="324"/>
      <c r="AG12" s="324"/>
      <c r="AH12" s="324"/>
      <c r="AI12" s="324"/>
      <c r="AJ12" s="325"/>
      <c r="AK12" s="325"/>
      <c r="AL12" s="325"/>
      <c r="AM12" s="325"/>
      <c r="AN12" s="325"/>
      <c r="AO12" s="122"/>
      <c r="AP12" s="122"/>
      <c r="AQ12" s="122"/>
      <c r="AR12" s="122"/>
      <c r="AS12" s="122"/>
      <c r="AT12" s="123"/>
      <c r="AU12" s="123"/>
      <c r="AV12" s="123"/>
      <c r="AW12" s="123"/>
      <c r="AX12" s="123"/>
      <c r="AY12" s="124"/>
      <c r="AZ12" s="124"/>
      <c r="BA12" s="124"/>
      <c r="BB12" s="124"/>
      <c r="BC12" s="124"/>
    </row>
    <row r="13" spans="1:55" s="14" customFormat="1" ht="20.25" thickBot="1">
      <c r="A13" s="391"/>
      <c r="B13" s="391"/>
      <c r="C13" s="391"/>
      <c r="D13" s="321" t="s">
        <v>1009</v>
      </c>
      <c r="E13" s="321" t="s">
        <v>1007</v>
      </c>
      <c r="F13" s="176">
        <v>12</v>
      </c>
      <c r="G13" s="326" t="s">
        <v>1008</v>
      </c>
      <c r="H13" s="176" t="s">
        <v>920</v>
      </c>
      <c r="I13" s="176"/>
      <c r="J13" s="326" t="s">
        <v>921</v>
      </c>
      <c r="K13" s="322">
        <v>41646</v>
      </c>
      <c r="L13" s="181">
        <v>42004</v>
      </c>
      <c r="M13" s="176">
        <v>1</v>
      </c>
      <c r="N13" s="176">
        <v>1</v>
      </c>
      <c r="O13" s="176">
        <v>1</v>
      </c>
      <c r="P13" s="176">
        <v>1</v>
      </c>
      <c r="Q13" s="176">
        <v>1</v>
      </c>
      <c r="R13" s="176">
        <v>1</v>
      </c>
      <c r="S13" s="176">
        <v>1</v>
      </c>
      <c r="T13" s="176">
        <v>1</v>
      </c>
      <c r="U13" s="176">
        <v>1</v>
      </c>
      <c r="V13" s="176">
        <v>1</v>
      </c>
      <c r="W13" s="176">
        <v>1</v>
      </c>
      <c r="X13" s="176">
        <v>1</v>
      </c>
      <c r="Y13" s="149">
        <f>SUM(M13:X13)</f>
        <v>12</v>
      </c>
      <c r="Z13" s="323"/>
      <c r="AA13" s="323"/>
      <c r="AB13" s="323"/>
      <c r="AC13" s="323"/>
      <c r="AD13" s="323"/>
      <c r="AE13" s="324"/>
      <c r="AF13" s="324"/>
      <c r="AG13" s="324"/>
      <c r="AH13" s="324"/>
      <c r="AI13" s="324"/>
      <c r="AJ13" s="325"/>
      <c r="AK13" s="325"/>
      <c r="AL13" s="325"/>
      <c r="AM13" s="325"/>
      <c r="AN13" s="325"/>
      <c r="AO13" s="122"/>
      <c r="AP13" s="122"/>
      <c r="AQ13" s="122"/>
      <c r="AR13" s="122"/>
      <c r="AS13" s="122"/>
      <c r="AT13" s="123"/>
      <c r="AU13" s="123"/>
      <c r="AV13" s="123"/>
      <c r="AW13" s="123"/>
      <c r="AX13" s="123"/>
      <c r="AY13" s="124"/>
      <c r="AZ13" s="124"/>
      <c r="BA13" s="124"/>
      <c r="BB13" s="124"/>
      <c r="BC13" s="124"/>
    </row>
    <row r="14" spans="1:55" s="14" customFormat="1" ht="30" thickBot="1">
      <c r="A14" s="391"/>
      <c r="B14" s="391"/>
      <c r="C14" s="391"/>
      <c r="D14" s="321" t="s">
        <v>1010</v>
      </c>
      <c r="E14" s="321" t="s">
        <v>1011</v>
      </c>
      <c r="F14" s="176">
        <v>1</v>
      </c>
      <c r="G14" s="326" t="s">
        <v>1012</v>
      </c>
      <c r="H14" s="176" t="s">
        <v>1013</v>
      </c>
      <c r="I14" s="176"/>
      <c r="J14" s="326" t="s">
        <v>1014</v>
      </c>
      <c r="K14" s="322">
        <v>41646</v>
      </c>
      <c r="L14" s="181">
        <v>42004</v>
      </c>
      <c r="M14" s="176">
        <v>1</v>
      </c>
      <c r="N14" s="176"/>
      <c r="O14" s="176"/>
      <c r="P14" s="176">
        <v>1</v>
      </c>
      <c r="Q14" s="176"/>
      <c r="R14" s="176"/>
      <c r="S14" s="176">
        <v>1</v>
      </c>
      <c r="T14" s="176"/>
      <c r="U14" s="176"/>
      <c r="V14" s="176">
        <v>1</v>
      </c>
      <c r="W14" s="176"/>
      <c r="X14" s="176"/>
      <c r="Y14" s="149">
        <v>1</v>
      </c>
      <c r="Z14" s="323"/>
      <c r="AA14" s="323"/>
      <c r="AB14" s="323"/>
      <c r="AC14" s="323"/>
      <c r="AD14" s="323"/>
      <c r="AE14" s="324"/>
      <c r="AF14" s="324"/>
      <c r="AG14" s="324"/>
      <c r="AH14" s="324"/>
      <c r="AI14" s="324"/>
      <c r="AJ14" s="325"/>
      <c r="AK14" s="325"/>
      <c r="AL14" s="325"/>
      <c r="AM14" s="325"/>
      <c r="AN14" s="325"/>
      <c r="AO14" s="122"/>
      <c r="AP14" s="122"/>
      <c r="AQ14" s="122"/>
      <c r="AR14" s="122"/>
      <c r="AS14" s="122"/>
      <c r="AT14" s="123"/>
      <c r="AU14" s="123"/>
      <c r="AV14" s="123"/>
      <c r="AW14" s="123"/>
      <c r="AX14" s="123"/>
      <c r="AY14" s="124"/>
      <c r="AZ14" s="124"/>
      <c r="BA14" s="124"/>
      <c r="BB14" s="124"/>
      <c r="BC14" s="124"/>
    </row>
    <row r="15" spans="1:55" s="14" customFormat="1" ht="30" thickBot="1">
      <c r="A15" s="391"/>
      <c r="B15" s="391"/>
      <c r="C15" s="391"/>
      <c r="D15" s="326" t="s">
        <v>1015</v>
      </c>
      <c r="E15" s="326" t="s">
        <v>770</v>
      </c>
      <c r="F15" s="195">
        <v>1</v>
      </c>
      <c r="G15" s="326" t="s">
        <v>922</v>
      </c>
      <c r="H15" s="176" t="s">
        <v>923</v>
      </c>
      <c r="I15" s="327"/>
      <c r="J15" s="326" t="s">
        <v>479</v>
      </c>
      <c r="K15" s="181">
        <v>41640</v>
      </c>
      <c r="L15" s="181">
        <v>42004</v>
      </c>
      <c r="M15" s="146">
        <v>1</v>
      </c>
      <c r="N15" s="146"/>
      <c r="O15" s="146"/>
      <c r="P15" s="146"/>
      <c r="Q15" s="146"/>
      <c r="R15" s="146"/>
      <c r="S15" s="146"/>
      <c r="T15" s="146"/>
      <c r="U15" s="146"/>
      <c r="V15" s="146"/>
      <c r="W15" s="149"/>
      <c r="X15" s="149"/>
      <c r="Y15" s="149">
        <f aca="true" t="shared" si="0" ref="Y15:Y24">SUM(M15:X15)</f>
        <v>1</v>
      </c>
      <c r="Z15" s="323"/>
      <c r="AA15" s="323"/>
      <c r="AB15" s="323"/>
      <c r="AC15" s="323"/>
      <c r="AD15" s="323"/>
      <c r="AE15" s="324"/>
      <c r="AF15" s="324"/>
      <c r="AG15" s="324"/>
      <c r="AH15" s="324"/>
      <c r="AI15" s="324"/>
      <c r="AJ15" s="325"/>
      <c r="AK15" s="325"/>
      <c r="AL15" s="325"/>
      <c r="AM15" s="325"/>
      <c r="AN15" s="325"/>
      <c r="AO15" s="122"/>
      <c r="AP15" s="122"/>
      <c r="AQ15" s="122"/>
      <c r="AR15" s="122"/>
      <c r="AS15" s="122"/>
      <c r="AT15" s="123"/>
      <c r="AU15" s="123"/>
      <c r="AV15" s="123"/>
      <c r="AW15" s="123"/>
      <c r="AX15" s="123"/>
      <c r="AY15" s="124"/>
      <c r="AZ15" s="124"/>
      <c r="BA15" s="124"/>
      <c r="BB15" s="124"/>
      <c r="BC15" s="124"/>
    </row>
    <row r="16" spans="1:55" s="14" customFormat="1" ht="18.75" thickBot="1">
      <c r="A16" s="391"/>
      <c r="B16" s="391"/>
      <c r="C16" s="391"/>
      <c r="D16" s="326" t="s">
        <v>1016</v>
      </c>
      <c r="E16" s="326" t="s">
        <v>1017</v>
      </c>
      <c r="F16" s="195">
        <v>12</v>
      </c>
      <c r="G16" s="326" t="s">
        <v>1018</v>
      </c>
      <c r="H16" s="176" t="s">
        <v>1019</v>
      </c>
      <c r="I16" s="327"/>
      <c r="J16" s="326" t="s">
        <v>479</v>
      </c>
      <c r="K16" s="181">
        <v>41640</v>
      </c>
      <c r="L16" s="276">
        <v>42004</v>
      </c>
      <c r="M16" s="146">
        <v>1</v>
      </c>
      <c r="N16" s="146">
        <v>1</v>
      </c>
      <c r="O16" s="146">
        <v>1</v>
      </c>
      <c r="P16" s="146">
        <v>1</v>
      </c>
      <c r="Q16" s="146">
        <v>1</v>
      </c>
      <c r="R16" s="146">
        <v>1</v>
      </c>
      <c r="S16" s="146">
        <v>1</v>
      </c>
      <c r="T16" s="146">
        <v>1</v>
      </c>
      <c r="U16" s="146">
        <v>1</v>
      </c>
      <c r="V16" s="146">
        <v>1</v>
      </c>
      <c r="W16" s="146">
        <v>1</v>
      </c>
      <c r="X16" s="146">
        <v>1</v>
      </c>
      <c r="Y16" s="146">
        <f t="shared" si="0"/>
        <v>12</v>
      </c>
      <c r="Z16" s="323"/>
      <c r="AA16" s="323"/>
      <c r="AB16" s="323"/>
      <c r="AC16" s="323"/>
      <c r="AD16" s="323"/>
      <c r="AE16" s="324"/>
      <c r="AF16" s="324"/>
      <c r="AG16" s="324"/>
      <c r="AH16" s="324"/>
      <c r="AI16" s="324"/>
      <c r="AJ16" s="325"/>
      <c r="AK16" s="325"/>
      <c r="AL16" s="325"/>
      <c r="AM16" s="325"/>
      <c r="AN16" s="325"/>
      <c r="AO16" s="122"/>
      <c r="AP16" s="122"/>
      <c r="AQ16" s="122"/>
      <c r="AR16" s="122"/>
      <c r="AS16" s="122"/>
      <c r="AT16" s="123"/>
      <c r="AU16" s="123"/>
      <c r="AV16" s="123"/>
      <c r="AW16" s="123"/>
      <c r="AX16" s="123"/>
      <c r="AY16" s="124"/>
      <c r="AZ16" s="124"/>
      <c r="BA16" s="124"/>
      <c r="BB16" s="124"/>
      <c r="BC16" s="124"/>
    </row>
    <row r="17" spans="1:55" s="14" customFormat="1" ht="18.75" thickBot="1">
      <c r="A17" s="391"/>
      <c r="B17" s="391"/>
      <c r="C17" s="391"/>
      <c r="D17" s="326" t="s">
        <v>1020</v>
      </c>
      <c r="E17" s="326" t="s">
        <v>924</v>
      </c>
      <c r="F17" s="195" t="s">
        <v>925</v>
      </c>
      <c r="G17" s="326" t="s">
        <v>1021</v>
      </c>
      <c r="H17" s="176" t="s">
        <v>1019</v>
      </c>
      <c r="I17" s="327"/>
      <c r="J17" s="326" t="s">
        <v>479</v>
      </c>
      <c r="K17" s="181">
        <v>41640</v>
      </c>
      <c r="L17" s="276">
        <v>42004</v>
      </c>
      <c r="M17" s="490" t="s">
        <v>925</v>
      </c>
      <c r="N17" s="490"/>
      <c r="O17" s="490"/>
      <c r="P17" s="490"/>
      <c r="Q17" s="490"/>
      <c r="R17" s="490"/>
      <c r="S17" s="490"/>
      <c r="T17" s="490"/>
      <c r="U17" s="490"/>
      <c r="V17" s="490"/>
      <c r="W17" s="490"/>
      <c r="X17" s="490"/>
      <c r="Y17" s="146">
        <f t="shared" si="0"/>
        <v>0</v>
      </c>
      <c r="Z17" s="323"/>
      <c r="AA17" s="323"/>
      <c r="AB17" s="323"/>
      <c r="AC17" s="323"/>
      <c r="AD17" s="323"/>
      <c r="AE17" s="324"/>
      <c r="AF17" s="324"/>
      <c r="AG17" s="324"/>
      <c r="AH17" s="324"/>
      <c r="AI17" s="324"/>
      <c r="AJ17" s="325"/>
      <c r="AK17" s="325"/>
      <c r="AL17" s="325"/>
      <c r="AM17" s="325"/>
      <c r="AN17" s="325"/>
      <c r="AO17" s="122"/>
      <c r="AP17" s="122"/>
      <c r="AQ17" s="122"/>
      <c r="AR17" s="122"/>
      <c r="AS17" s="122"/>
      <c r="AT17" s="123"/>
      <c r="AU17" s="123"/>
      <c r="AV17" s="123"/>
      <c r="AW17" s="123"/>
      <c r="AX17" s="123"/>
      <c r="AY17" s="124"/>
      <c r="AZ17" s="124"/>
      <c r="BA17" s="124"/>
      <c r="BB17" s="124"/>
      <c r="BC17" s="124"/>
    </row>
    <row r="18" spans="1:55" s="14" customFormat="1" ht="18.75" thickBot="1">
      <c r="A18" s="391"/>
      <c r="B18" s="391"/>
      <c r="C18" s="391"/>
      <c r="D18" s="326" t="s">
        <v>1022</v>
      </c>
      <c r="E18" s="326" t="s">
        <v>1023</v>
      </c>
      <c r="F18" s="195" t="s">
        <v>925</v>
      </c>
      <c r="G18" s="326" t="s">
        <v>1024</v>
      </c>
      <c r="H18" s="176" t="s">
        <v>1025</v>
      </c>
      <c r="I18" s="327"/>
      <c r="J18" s="326" t="s">
        <v>479</v>
      </c>
      <c r="K18" s="181">
        <v>41640</v>
      </c>
      <c r="L18" s="276">
        <v>42004</v>
      </c>
      <c r="M18" s="490" t="s">
        <v>925</v>
      </c>
      <c r="N18" s="490"/>
      <c r="O18" s="490"/>
      <c r="P18" s="490"/>
      <c r="Q18" s="490"/>
      <c r="R18" s="490"/>
      <c r="S18" s="490"/>
      <c r="T18" s="490"/>
      <c r="U18" s="490"/>
      <c r="V18" s="490"/>
      <c r="W18" s="490"/>
      <c r="X18" s="490"/>
      <c r="Y18" s="146">
        <f t="shared" si="0"/>
        <v>0</v>
      </c>
      <c r="Z18" s="323"/>
      <c r="AA18" s="323"/>
      <c r="AB18" s="323"/>
      <c r="AC18" s="323"/>
      <c r="AD18" s="323"/>
      <c r="AE18" s="324"/>
      <c r="AF18" s="324"/>
      <c r="AG18" s="324"/>
      <c r="AH18" s="324"/>
      <c r="AI18" s="324"/>
      <c r="AJ18" s="325"/>
      <c r="AK18" s="325"/>
      <c r="AL18" s="325"/>
      <c r="AM18" s="325"/>
      <c r="AN18" s="325"/>
      <c r="AO18" s="122"/>
      <c r="AP18" s="122"/>
      <c r="AQ18" s="122"/>
      <c r="AR18" s="122"/>
      <c r="AS18" s="122"/>
      <c r="AT18" s="123"/>
      <c r="AU18" s="123"/>
      <c r="AV18" s="123"/>
      <c r="AW18" s="123"/>
      <c r="AX18" s="123"/>
      <c r="AY18" s="124"/>
      <c r="AZ18" s="124"/>
      <c r="BA18" s="124"/>
      <c r="BB18" s="124"/>
      <c r="BC18" s="124"/>
    </row>
    <row r="19" spans="1:55" s="14" customFormat="1" ht="18.75" thickBot="1">
      <c r="A19" s="391"/>
      <c r="B19" s="391"/>
      <c r="C19" s="391"/>
      <c r="D19" s="326" t="s">
        <v>1026</v>
      </c>
      <c r="E19" s="326" t="s">
        <v>1027</v>
      </c>
      <c r="F19" s="195" t="s">
        <v>925</v>
      </c>
      <c r="G19" s="326" t="s">
        <v>1024</v>
      </c>
      <c r="H19" s="176" t="s">
        <v>1025</v>
      </c>
      <c r="I19" s="327"/>
      <c r="J19" s="326" t="s">
        <v>479</v>
      </c>
      <c r="K19" s="181">
        <v>41640</v>
      </c>
      <c r="L19" s="276">
        <v>42004</v>
      </c>
      <c r="M19" s="490" t="s">
        <v>925</v>
      </c>
      <c r="N19" s="490"/>
      <c r="O19" s="490"/>
      <c r="P19" s="490"/>
      <c r="Q19" s="490"/>
      <c r="R19" s="490"/>
      <c r="S19" s="490"/>
      <c r="T19" s="490"/>
      <c r="U19" s="490"/>
      <c r="V19" s="490"/>
      <c r="W19" s="490"/>
      <c r="X19" s="490"/>
      <c r="Y19" s="146">
        <f>SUM(M19:X19)</f>
        <v>0</v>
      </c>
      <c r="Z19" s="323"/>
      <c r="AA19" s="323"/>
      <c r="AB19" s="323"/>
      <c r="AC19" s="323"/>
      <c r="AD19" s="323"/>
      <c r="AE19" s="324"/>
      <c r="AF19" s="324"/>
      <c r="AG19" s="324"/>
      <c r="AH19" s="324"/>
      <c r="AI19" s="324"/>
      <c r="AJ19" s="325"/>
      <c r="AK19" s="325"/>
      <c r="AL19" s="325"/>
      <c r="AM19" s="325"/>
      <c r="AN19" s="325"/>
      <c r="AO19" s="122"/>
      <c r="AP19" s="122"/>
      <c r="AQ19" s="122"/>
      <c r="AR19" s="122"/>
      <c r="AS19" s="122"/>
      <c r="AT19" s="123"/>
      <c r="AU19" s="123"/>
      <c r="AV19" s="123"/>
      <c r="AW19" s="123"/>
      <c r="AX19" s="123"/>
      <c r="AY19" s="124"/>
      <c r="AZ19" s="124"/>
      <c r="BA19" s="124"/>
      <c r="BB19" s="124"/>
      <c r="BC19" s="124"/>
    </row>
    <row r="20" spans="1:55" s="16" customFormat="1" ht="18.75" thickBot="1">
      <c r="A20" s="391"/>
      <c r="B20" s="391"/>
      <c r="C20" s="391"/>
      <c r="D20" s="326" t="s">
        <v>1028</v>
      </c>
      <c r="E20" s="326" t="s">
        <v>927</v>
      </c>
      <c r="F20" s="195">
        <v>12</v>
      </c>
      <c r="G20" s="326" t="s">
        <v>1029</v>
      </c>
      <c r="H20" s="176" t="s">
        <v>926</v>
      </c>
      <c r="I20" s="327"/>
      <c r="J20" s="326" t="s">
        <v>479</v>
      </c>
      <c r="K20" s="181">
        <v>41640</v>
      </c>
      <c r="L20" s="276">
        <v>42004</v>
      </c>
      <c r="M20" s="318">
        <v>1</v>
      </c>
      <c r="N20" s="318">
        <v>1</v>
      </c>
      <c r="O20" s="318">
        <v>1</v>
      </c>
      <c r="P20" s="318">
        <v>1</v>
      </c>
      <c r="Q20" s="318">
        <v>1</v>
      </c>
      <c r="R20" s="318">
        <v>1</v>
      </c>
      <c r="S20" s="318">
        <v>1</v>
      </c>
      <c r="T20" s="146">
        <v>1</v>
      </c>
      <c r="U20" s="318">
        <v>1</v>
      </c>
      <c r="V20" s="318">
        <v>1</v>
      </c>
      <c r="W20" s="318">
        <v>1</v>
      </c>
      <c r="X20" s="318">
        <v>1</v>
      </c>
      <c r="Y20" s="146">
        <f t="shared" si="0"/>
        <v>12</v>
      </c>
      <c r="Z20" s="323"/>
      <c r="AA20" s="323"/>
      <c r="AB20" s="323"/>
      <c r="AC20" s="323"/>
      <c r="AD20" s="323"/>
      <c r="AE20" s="324"/>
      <c r="AF20" s="324"/>
      <c r="AG20" s="324"/>
      <c r="AH20" s="324"/>
      <c r="AI20" s="324"/>
      <c r="AJ20" s="325"/>
      <c r="AK20" s="325"/>
      <c r="AL20" s="325"/>
      <c r="AM20" s="325"/>
      <c r="AN20" s="325"/>
      <c r="AO20" s="122"/>
      <c r="AP20" s="122"/>
      <c r="AQ20" s="122"/>
      <c r="AR20" s="122"/>
      <c r="AS20" s="122"/>
      <c r="AT20" s="123"/>
      <c r="AU20" s="123"/>
      <c r="AV20" s="123"/>
      <c r="AW20" s="123"/>
      <c r="AX20" s="123"/>
      <c r="AY20" s="124"/>
      <c r="AZ20" s="124"/>
      <c r="BA20" s="124"/>
      <c r="BB20" s="124"/>
      <c r="BC20" s="124"/>
    </row>
    <row r="21" spans="1:55" s="16" customFormat="1" ht="18.75" thickBot="1">
      <c r="A21" s="391"/>
      <c r="B21" s="391"/>
      <c r="C21" s="391"/>
      <c r="D21" s="326" t="s">
        <v>929</v>
      </c>
      <c r="E21" s="326" t="s">
        <v>930</v>
      </c>
      <c r="F21" s="195">
        <v>12</v>
      </c>
      <c r="G21" s="326" t="s">
        <v>1029</v>
      </c>
      <c r="H21" s="326" t="s">
        <v>1030</v>
      </c>
      <c r="I21" s="269"/>
      <c r="J21" s="326" t="s">
        <v>1031</v>
      </c>
      <c r="K21" s="181">
        <v>41640</v>
      </c>
      <c r="L21" s="181">
        <v>42004</v>
      </c>
      <c r="M21" s="146">
        <v>1</v>
      </c>
      <c r="N21" s="146">
        <v>1</v>
      </c>
      <c r="O21" s="146">
        <v>1</v>
      </c>
      <c r="P21" s="146">
        <v>1</v>
      </c>
      <c r="Q21" s="146">
        <v>1</v>
      </c>
      <c r="R21" s="146">
        <v>1</v>
      </c>
      <c r="S21" s="146">
        <v>1</v>
      </c>
      <c r="T21" s="318">
        <v>1</v>
      </c>
      <c r="U21" s="146">
        <v>1</v>
      </c>
      <c r="V21" s="146">
        <v>1</v>
      </c>
      <c r="W21" s="149">
        <v>1</v>
      </c>
      <c r="X21" s="149">
        <v>1</v>
      </c>
      <c r="Y21" s="149">
        <f t="shared" si="0"/>
        <v>12</v>
      </c>
      <c r="Z21" s="323"/>
      <c r="AA21" s="323"/>
      <c r="AB21" s="323"/>
      <c r="AC21" s="323"/>
      <c r="AD21" s="323"/>
      <c r="AE21" s="324"/>
      <c r="AF21" s="324"/>
      <c r="AG21" s="324"/>
      <c r="AH21" s="324"/>
      <c r="AI21" s="324"/>
      <c r="AJ21" s="325"/>
      <c r="AK21" s="325"/>
      <c r="AL21" s="325"/>
      <c r="AM21" s="325"/>
      <c r="AN21" s="325"/>
      <c r="AO21" s="122"/>
      <c r="AP21" s="122"/>
      <c r="AQ21" s="122"/>
      <c r="AR21" s="122"/>
      <c r="AS21" s="122"/>
      <c r="AT21" s="123"/>
      <c r="AU21" s="123"/>
      <c r="AV21" s="123"/>
      <c r="AW21" s="123"/>
      <c r="AX21" s="123"/>
      <c r="AY21" s="124"/>
      <c r="AZ21" s="124"/>
      <c r="BA21" s="124"/>
      <c r="BB21" s="124"/>
      <c r="BC21" s="124"/>
    </row>
    <row r="22" spans="1:55" s="16" customFormat="1" ht="9" customHeight="1" thickBot="1">
      <c r="A22" s="391"/>
      <c r="B22" s="391"/>
      <c r="C22" s="391"/>
      <c r="D22" s="326" t="s">
        <v>1032</v>
      </c>
      <c r="E22" s="326" t="s">
        <v>1033</v>
      </c>
      <c r="F22" s="195">
        <v>12</v>
      </c>
      <c r="G22" s="326" t="s">
        <v>1034</v>
      </c>
      <c r="H22" s="176" t="s">
        <v>1019</v>
      </c>
      <c r="I22" s="269"/>
      <c r="J22" s="326" t="s">
        <v>1035</v>
      </c>
      <c r="K22" s="181">
        <v>41640</v>
      </c>
      <c r="L22" s="181">
        <v>42004</v>
      </c>
      <c r="M22" s="146">
        <v>1</v>
      </c>
      <c r="N22" s="146">
        <v>1</v>
      </c>
      <c r="O22" s="146">
        <v>1</v>
      </c>
      <c r="P22" s="146">
        <v>1</v>
      </c>
      <c r="Q22" s="146">
        <v>1</v>
      </c>
      <c r="R22" s="146">
        <v>1</v>
      </c>
      <c r="S22" s="146">
        <v>1</v>
      </c>
      <c r="T22" s="146">
        <v>1</v>
      </c>
      <c r="U22" s="146">
        <v>1</v>
      </c>
      <c r="V22" s="146">
        <v>1</v>
      </c>
      <c r="W22" s="149">
        <v>1</v>
      </c>
      <c r="X22" s="149">
        <v>1</v>
      </c>
      <c r="Y22" s="149">
        <f>SUM(M22:X22)</f>
        <v>12</v>
      </c>
      <c r="Z22" s="323"/>
      <c r="AA22" s="323"/>
      <c r="AB22" s="323"/>
      <c r="AC22" s="323"/>
      <c r="AD22" s="323"/>
      <c r="AE22" s="324"/>
      <c r="AF22" s="324"/>
      <c r="AG22" s="324"/>
      <c r="AH22" s="324"/>
      <c r="AI22" s="324"/>
      <c r="AJ22" s="325"/>
      <c r="AK22" s="325"/>
      <c r="AL22" s="325"/>
      <c r="AM22" s="325"/>
      <c r="AN22" s="325"/>
      <c r="AO22" s="122"/>
      <c r="AP22" s="122"/>
      <c r="AQ22" s="122"/>
      <c r="AR22" s="122"/>
      <c r="AS22" s="122"/>
      <c r="AT22" s="123"/>
      <c r="AU22" s="123"/>
      <c r="AV22" s="123"/>
      <c r="AW22" s="123"/>
      <c r="AX22" s="123"/>
      <c r="AY22" s="124"/>
      <c r="AZ22" s="124"/>
      <c r="BA22" s="124"/>
      <c r="BB22" s="124"/>
      <c r="BC22" s="124"/>
    </row>
    <row r="23" spans="1:55" s="16" customFormat="1" ht="9" customHeight="1" thickBot="1">
      <c r="A23" s="391"/>
      <c r="B23" s="391"/>
      <c r="C23" s="391"/>
      <c r="D23" s="326" t="s">
        <v>1036</v>
      </c>
      <c r="E23" s="326" t="s">
        <v>931</v>
      </c>
      <c r="F23" s="195">
        <v>12</v>
      </c>
      <c r="G23" s="326" t="s">
        <v>1029</v>
      </c>
      <c r="H23" s="176" t="s">
        <v>1019</v>
      </c>
      <c r="I23" s="269"/>
      <c r="J23" s="326" t="s">
        <v>479</v>
      </c>
      <c r="K23" s="181">
        <v>41640</v>
      </c>
      <c r="L23" s="181">
        <v>42004</v>
      </c>
      <c r="M23" s="146">
        <v>1</v>
      </c>
      <c r="N23" s="146">
        <v>1</v>
      </c>
      <c r="O23" s="146">
        <v>1</v>
      </c>
      <c r="P23" s="146">
        <v>1</v>
      </c>
      <c r="Q23" s="146">
        <v>1</v>
      </c>
      <c r="R23" s="146">
        <v>1</v>
      </c>
      <c r="S23" s="146">
        <v>1</v>
      </c>
      <c r="T23" s="146">
        <v>1</v>
      </c>
      <c r="U23" s="146">
        <v>1</v>
      </c>
      <c r="V23" s="146">
        <v>1</v>
      </c>
      <c r="W23" s="149">
        <v>1</v>
      </c>
      <c r="X23" s="149">
        <v>1</v>
      </c>
      <c r="Y23" s="149">
        <f>SUM(M23:X23)</f>
        <v>12</v>
      </c>
      <c r="Z23" s="323"/>
      <c r="AA23" s="323"/>
      <c r="AB23" s="323"/>
      <c r="AC23" s="323"/>
      <c r="AD23" s="323"/>
      <c r="AE23" s="324"/>
      <c r="AF23" s="324"/>
      <c r="AG23" s="324"/>
      <c r="AH23" s="324"/>
      <c r="AI23" s="324"/>
      <c r="AJ23" s="325"/>
      <c r="AK23" s="325"/>
      <c r="AL23" s="325"/>
      <c r="AM23" s="325"/>
      <c r="AN23" s="325"/>
      <c r="AO23" s="122"/>
      <c r="AP23" s="122"/>
      <c r="AQ23" s="122"/>
      <c r="AR23" s="122"/>
      <c r="AS23" s="122"/>
      <c r="AT23" s="123"/>
      <c r="AU23" s="123"/>
      <c r="AV23" s="123"/>
      <c r="AW23" s="123"/>
      <c r="AX23" s="123"/>
      <c r="AY23" s="124"/>
      <c r="AZ23" s="124"/>
      <c r="BA23" s="124"/>
      <c r="BB23" s="124"/>
      <c r="BC23" s="124"/>
    </row>
    <row r="24" spans="1:55" s="16" customFormat="1" ht="18.75" thickBot="1">
      <c r="A24" s="391"/>
      <c r="B24" s="391"/>
      <c r="C24" s="391"/>
      <c r="D24" s="326" t="s">
        <v>1037</v>
      </c>
      <c r="E24" s="326" t="s">
        <v>1038</v>
      </c>
      <c r="F24" s="195">
        <v>12</v>
      </c>
      <c r="G24" s="326" t="s">
        <v>1029</v>
      </c>
      <c r="H24" s="176" t="s">
        <v>1039</v>
      </c>
      <c r="I24" s="269"/>
      <c r="J24" s="326" t="s">
        <v>479</v>
      </c>
      <c r="K24" s="181">
        <v>41640</v>
      </c>
      <c r="L24" s="181">
        <v>42004</v>
      </c>
      <c r="M24" s="146">
        <v>1</v>
      </c>
      <c r="N24" s="146">
        <v>1</v>
      </c>
      <c r="O24" s="146">
        <v>1</v>
      </c>
      <c r="P24" s="146">
        <v>1</v>
      </c>
      <c r="Q24" s="146">
        <v>1</v>
      </c>
      <c r="R24" s="146">
        <v>1</v>
      </c>
      <c r="S24" s="146">
        <v>1</v>
      </c>
      <c r="T24" s="146">
        <v>1</v>
      </c>
      <c r="U24" s="146">
        <v>1</v>
      </c>
      <c r="V24" s="146">
        <v>1</v>
      </c>
      <c r="W24" s="149">
        <v>1</v>
      </c>
      <c r="X24" s="149">
        <v>1</v>
      </c>
      <c r="Y24" s="149">
        <f t="shared" si="0"/>
        <v>12</v>
      </c>
      <c r="Z24" s="323"/>
      <c r="AA24" s="323"/>
      <c r="AB24" s="323"/>
      <c r="AC24" s="323"/>
      <c r="AD24" s="323"/>
      <c r="AE24" s="324"/>
      <c r="AF24" s="324"/>
      <c r="AG24" s="324"/>
      <c r="AH24" s="324"/>
      <c r="AI24" s="324"/>
      <c r="AJ24" s="325"/>
      <c r="AK24" s="325"/>
      <c r="AL24" s="325"/>
      <c r="AM24" s="325"/>
      <c r="AN24" s="325"/>
      <c r="AO24" s="122"/>
      <c r="AP24" s="122"/>
      <c r="AQ24" s="122"/>
      <c r="AR24" s="122"/>
      <c r="AS24" s="122"/>
      <c r="AT24" s="123"/>
      <c r="AU24" s="123"/>
      <c r="AV24" s="123"/>
      <c r="AW24" s="123"/>
      <c r="AX24" s="123"/>
      <c r="AY24" s="124"/>
      <c r="AZ24" s="124"/>
      <c r="BA24" s="124"/>
      <c r="BB24" s="124"/>
      <c r="BC24" s="124"/>
    </row>
    <row r="25" spans="1:55" s="8" customFormat="1" ht="9.75" thickBot="1">
      <c r="A25" s="481" t="s">
        <v>579</v>
      </c>
      <c r="B25" s="481"/>
      <c r="C25" s="481"/>
      <c r="D25" s="481"/>
      <c r="E25" s="481"/>
      <c r="F25" s="481"/>
      <c r="G25" s="481"/>
      <c r="H25" s="481"/>
      <c r="I25" s="212">
        <f>SUM(I20)</f>
        <v>0</v>
      </c>
      <c r="J25" s="213"/>
      <c r="K25" s="183"/>
      <c r="L25" s="183"/>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row>
    <row r="26" spans="1:55" s="16" customFormat="1" ht="18" customHeight="1" thickBot="1">
      <c r="A26" s="391">
        <v>2</v>
      </c>
      <c r="B26" s="391" t="s">
        <v>497</v>
      </c>
      <c r="C26" s="462" t="s">
        <v>1534</v>
      </c>
      <c r="D26" s="328" t="s">
        <v>1535</v>
      </c>
      <c r="E26" s="329" t="s">
        <v>176</v>
      </c>
      <c r="F26" s="125">
        <v>4</v>
      </c>
      <c r="G26" s="330" t="s">
        <v>499</v>
      </c>
      <c r="H26" s="125" t="s">
        <v>923</v>
      </c>
      <c r="I26" s="326"/>
      <c r="J26" s="329" t="s">
        <v>500</v>
      </c>
      <c r="K26" s="145">
        <v>41640</v>
      </c>
      <c r="L26" s="145">
        <v>42004</v>
      </c>
      <c r="M26" s="146"/>
      <c r="N26" s="146"/>
      <c r="O26" s="146">
        <v>1</v>
      </c>
      <c r="P26" s="146"/>
      <c r="Q26" s="146"/>
      <c r="R26" s="146">
        <v>1</v>
      </c>
      <c r="S26" s="146"/>
      <c r="T26" s="146"/>
      <c r="U26" s="146">
        <v>1</v>
      </c>
      <c r="V26" s="146"/>
      <c r="W26" s="146"/>
      <c r="X26" s="146">
        <v>1</v>
      </c>
      <c r="Y26" s="147">
        <f>SUM(M26:X26)</f>
        <v>4</v>
      </c>
      <c r="Z26" s="331"/>
      <c r="AA26" s="331"/>
      <c r="AB26" s="331"/>
      <c r="AC26" s="331"/>
      <c r="AD26" s="331"/>
      <c r="AE26" s="332"/>
      <c r="AF26" s="332"/>
      <c r="AG26" s="332"/>
      <c r="AH26" s="332"/>
      <c r="AI26" s="332"/>
      <c r="AJ26" s="333"/>
      <c r="AK26" s="333"/>
      <c r="AL26" s="333"/>
      <c r="AM26" s="333"/>
      <c r="AN26" s="333"/>
      <c r="AO26" s="334"/>
      <c r="AP26" s="334"/>
      <c r="AQ26" s="334"/>
      <c r="AR26" s="334"/>
      <c r="AS26" s="334"/>
      <c r="AT26" s="335"/>
      <c r="AU26" s="335"/>
      <c r="AV26" s="335"/>
      <c r="AW26" s="335"/>
      <c r="AX26" s="335"/>
      <c r="AY26" s="336"/>
      <c r="AZ26" s="336"/>
      <c r="BA26" s="336"/>
      <c r="BB26" s="336"/>
      <c r="BC26" s="336"/>
    </row>
    <row r="27" spans="1:55" s="16" customFormat="1" ht="18.75" thickBot="1">
      <c r="A27" s="391"/>
      <c r="B27" s="391"/>
      <c r="C27" s="462"/>
      <c r="D27" s="328" t="s">
        <v>1536</v>
      </c>
      <c r="E27" s="329" t="s">
        <v>1512</v>
      </c>
      <c r="F27" s="125">
        <v>4</v>
      </c>
      <c r="G27" s="330" t="s">
        <v>1645</v>
      </c>
      <c r="H27" s="346" t="s">
        <v>923</v>
      </c>
      <c r="I27" s="326"/>
      <c r="J27" s="329" t="s">
        <v>390</v>
      </c>
      <c r="K27" s="145">
        <v>41640</v>
      </c>
      <c r="L27" s="145">
        <v>42004</v>
      </c>
      <c r="M27" s="146"/>
      <c r="N27" s="146"/>
      <c r="O27" s="146">
        <v>1</v>
      </c>
      <c r="P27" s="146"/>
      <c r="Q27" s="146"/>
      <c r="R27" s="146">
        <v>1</v>
      </c>
      <c r="S27" s="146"/>
      <c r="T27" s="146"/>
      <c r="U27" s="146">
        <v>1</v>
      </c>
      <c r="V27" s="146"/>
      <c r="W27" s="146"/>
      <c r="X27" s="146">
        <v>1</v>
      </c>
      <c r="Y27" s="147">
        <f>SUM(M27:X27)</f>
        <v>4</v>
      </c>
      <c r="Z27" s="331"/>
      <c r="AA27" s="331"/>
      <c r="AB27" s="331"/>
      <c r="AC27" s="331"/>
      <c r="AD27" s="331"/>
      <c r="AE27" s="332"/>
      <c r="AF27" s="332"/>
      <c r="AG27" s="332"/>
      <c r="AH27" s="332"/>
      <c r="AI27" s="332"/>
      <c r="AJ27" s="333"/>
      <c r="AK27" s="333"/>
      <c r="AL27" s="333"/>
      <c r="AM27" s="333"/>
      <c r="AN27" s="333"/>
      <c r="AO27" s="334"/>
      <c r="AP27" s="334"/>
      <c r="AQ27" s="334"/>
      <c r="AR27" s="334"/>
      <c r="AS27" s="334"/>
      <c r="AT27" s="335"/>
      <c r="AU27" s="335"/>
      <c r="AV27" s="335"/>
      <c r="AW27" s="335"/>
      <c r="AX27" s="335"/>
      <c r="AY27" s="336"/>
      <c r="AZ27" s="336"/>
      <c r="BA27" s="336"/>
      <c r="BB27" s="336"/>
      <c r="BC27" s="336"/>
    </row>
    <row r="28" spans="1:55" s="16" customFormat="1" ht="35.25" customHeight="1" thickBot="1">
      <c r="A28" s="391"/>
      <c r="B28" s="391"/>
      <c r="C28" s="245" t="s">
        <v>1538</v>
      </c>
      <c r="D28" s="328" t="s">
        <v>1539</v>
      </c>
      <c r="E28" s="329" t="s">
        <v>1512</v>
      </c>
      <c r="F28" s="125">
        <v>4</v>
      </c>
      <c r="G28" s="330" t="s">
        <v>1645</v>
      </c>
      <c r="H28" s="346" t="s">
        <v>923</v>
      </c>
      <c r="I28" s="326"/>
      <c r="J28" s="329" t="s">
        <v>390</v>
      </c>
      <c r="K28" s="145">
        <v>41640</v>
      </c>
      <c r="L28" s="145">
        <v>42004</v>
      </c>
      <c r="M28" s="146"/>
      <c r="N28" s="146"/>
      <c r="O28" s="146">
        <v>1</v>
      </c>
      <c r="P28" s="146"/>
      <c r="Q28" s="146"/>
      <c r="R28" s="146">
        <v>1</v>
      </c>
      <c r="S28" s="146"/>
      <c r="T28" s="146"/>
      <c r="U28" s="146">
        <v>1</v>
      </c>
      <c r="V28" s="146"/>
      <c r="W28" s="146"/>
      <c r="X28" s="146">
        <v>1</v>
      </c>
      <c r="Y28" s="147">
        <f>SUM(M28:X28)</f>
        <v>4</v>
      </c>
      <c r="Z28" s="331"/>
      <c r="AA28" s="331"/>
      <c r="AB28" s="331"/>
      <c r="AC28" s="331"/>
      <c r="AD28" s="331"/>
      <c r="AE28" s="332"/>
      <c r="AF28" s="332"/>
      <c r="AG28" s="332"/>
      <c r="AH28" s="332"/>
      <c r="AI28" s="332"/>
      <c r="AJ28" s="333"/>
      <c r="AK28" s="333"/>
      <c r="AL28" s="333"/>
      <c r="AM28" s="333"/>
      <c r="AN28" s="333"/>
      <c r="AO28" s="334"/>
      <c r="AP28" s="334"/>
      <c r="AQ28" s="334"/>
      <c r="AR28" s="334"/>
      <c r="AS28" s="334"/>
      <c r="AT28" s="335"/>
      <c r="AU28" s="335"/>
      <c r="AV28" s="335"/>
      <c r="AW28" s="335"/>
      <c r="AX28" s="335"/>
      <c r="AY28" s="336"/>
      <c r="AZ28" s="336"/>
      <c r="BA28" s="336"/>
      <c r="BB28" s="336"/>
      <c r="BC28" s="336"/>
    </row>
    <row r="29" spans="1:55" s="8" customFormat="1" ht="9.75" thickBot="1">
      <c r="A29" s="481" t="s">
        <v>579</v>
      </c>
      <c r="B29" s="481"/>
      <c r="C29" s="481"/>
      <c r="D29" s="481"/>
      <c r="E29" s="481"/>
      <c r="F29" s="481"/>
      <c r="G29" s="481"/>
      <c r="H29" s="481"/>
      <c r="I29" s="212">
        <f>SUM(I24)</f>
        <v>0</v>
      </c>
      <c r="J29" s="213"/>
      <c r="K29" s="183"/>
      <c r="L29" s="183"/>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row>
    <row r="30" spans="1:55" s="7" customFormat="1" ht="9" customHeight="1" thickBot="1">
      <c r="A30" s="489" t="s">
        <v>416</v>
      </c>
      <c r="B30" s="489"/>
      <c r="C30" s="489"/>
      <c r="D30" s="489"/>
      <c r="E30" s="489"/>
      <c r="F30" s="489"/>
      <c r="G30" s="489"/>
      <c r="H30" s="489"/>
      <c r="I30" s="246"/>
      <c r="J30" s="185"/>
      <c r="K30" s="185"/>
      <c r="L30" s="185"/>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row>
    <row r="31" ht="15" thickBot="1"/>
    <row r="32" spans="1:55" s="368" customFormat="1" ht="21" thickBot="1">
      <c r="A32" s="474" t="s">
        <v>384</v>
      </c>
      <c r="B32" s="475"/>
      <c r="C32" s="493"/>
      <c r="D32" s="484" t="s">
        <v>639</v>
      </c>
      <c r="E32" s="485"/>
      <c r="F32" s="485"/>
      <c r="G32" s="485"/>
      <c r="H32" s="485"/>
      <c r="I32" s="485"/>
      <c r="J32" s="485"/>
      <c r="K32" s="485"/>
      <c r="L32" s="485"/>
      <c r="M32" s="485"/>
      <c r="N32" s="485"/>
      <c r="O32" s="485"/>
      <c r="P32" s="485"/>
      <c r="Q32" s="485"/>
      <c r="R32" s="485"/>
      <c r="S32" s="485"/>
      <c r="T32" s="485"/>
      <c r="U32" s="485"/>
      <c r="V32" s="485"/>
      <c r="W32" s="485"/>
      <c r="X32" s="485"/>
      <c r="Y32" s="485"/>
      <c r="Z32" s="484" t="s">
        <v>639</v>
      </c>
      <c r="AA32" s="485"/>
      <c r="AB32" s="485"/>
      <c r="AC32" s="485"/>
      <c r="AD32" s="485"/>
      <c r="AE32" s="484" t="s">
        <v>639</v>
      </c>
      <c r="AF32" s="485"/>
      <c r="AG32" s="485"/>
      <c r="AH32" s="485"/>
      <c r="AI32" s="485"/>
      <c r="AJ32" s="484" t="s">
        <v>639</v>
      </c>
      <c r="AK32" s="485"/>
      <c r="AL32" s="485"/>
      <c r="AM32" s="485"/>
      <c r="AN32" s="485"/>
      <c r="AO32" s="484" t="s">
        <v>639</v>
      </c>
      <c r="AP32" s="485"/>
      <c r="AQ32" s="485"/>
      <c r="AR32" s="485"/>
      <c r="AS32" s="485"/>
      <c r="AT32" s="484" t="s">
        <v>639</v>
      </c>
      <c r="AU32" s="485"/>
      <c r="AV32" s="485"/>
      <c r="AW32" s="485"/>
      <c r="AX32" s="485"/>
      <c r="AY32" s="484" t="s">
        <v>639</v>
      </c>
      <c r="AZ32" s="485"/>
      <c r="BA32" s="485"/>
      <c r="BB32" s="485"/>
      <c r="BC32" s="485"/>
    </row>
    <row r="33" spans="2:12" ht="15" thickBot="1">
      <c r="B33" s="19"/>
      <c r="C33" s="19"/>
      <c r="H33" s="19"/>
      <c r="J33" s="19"/>
      <c r="K33" s="18"/>
      <c r="L33" s="18"/>
    </row>
    <row r="34" spans="1:55" s="7" customFormat="1" ht="36.75" thickBot="1">
      <c r="A34" s="117" t="s">
        <v>2</v>
      </c>
      <c r="B34" s="117" t="s">
        <v>504</v>
      </c>
      <c r="C34" s="117" t="s">
        <v>237</v>
      </c>
      <c r="D34" s="117" t="s">
        <v>238</v>
      </c>
      <c r="E34" s="117" t="s">
        <v>11</v>
      </c>
      <c r="F34" s="166" t="s">
        <v>12</v>
      </c>
      <c r="G34" s="320" t="s">
        <v>13</v>
      </c>
      <c r="H34" s="117" t="s">
        <v>14</v>
      </c>
      <c r="I34" s="167" t="s">
        <v>15</v>
      </c>
      <c r="J34" s="117" t="s">
        <v>240</v>
      </c>
      <c r="K34" s="117" t="s">
        <v>275</v>
      </c>
      <c r="L34" s="117" t="s">
        <v>16</v>
      </c>
      <c r="M34" s="117" t="s">
        <v>224</v>
      </c>
      <c r="N34" s="117" t="s">
        <v>225</v>
      </c>
      <c r="O34" s="117" t="s">
        <v>226</v>
      </c>
      <c r="P34" s="117" t="s">
        <v>227</v>
      </c>
      <c r="Q34" s="117" t="s">
        <v>228</v>
      </c>
      <c r="R34" s="117" t="s">
        <v>229</v>
      </c>
      <c r="S34" s="117" t="s">
        <v>235</v>
      </c>
      <c r="T34" s="117" t="s">
        <v>230</v>
      </c>
      <c r="U34" s="117" t="s">
        <v>231</v>
      </c>
      <c r="V34" s="117" t="s">
        <v>232</v>
      </c>
      <c r="W34" s="117" t="s">
        <v>233</v>
      </c>
      <c r="X34" s="117" t="s">
        <v>234</v>
      </c>
      <c r="Y34" s="117" t="s">
        <v>276</v>
      </c>
      <c r="Z34" s="119" t="s">
        <v>1551</v>
      </c>
      <c r="AA34" s="119" t="s">
        <v>1552</v>
      </c>
      <c r="AB34" s="119" t="s">
        <v>582</v>
      </c>
      <c r="AC34" s="119" t="s">
        <v>583</v>
      </c>
      <c r="AD34" s="119" t="s">
        <v>584</v>
      </c>
      <c r="AE34" s="120" t="s">
        <v>1554</v>
      </c>
      <c r="AF34" s="120" t="s">
        <v>1555</v>
      </c>
      <c r="AG34" s="120" t="s">
        <v>582</v>
      </c>
      <c r="AH34" s="120" t="s">
        <v>583</v>
      </c>
      <c r="AI34" s="120" t="s">
        <v>584</v>
      </c>
      <c r="AJ34" s="121" t="s">
        <v>1556</v>
      </c>
      <c r="AK34" s="121" t="s">
        <v>1557</v>
      </c>
      <c r="AL34" s="121" t="s">
        <v>582</v>
      </c>
      <c r="AM34" s="121" t="s">
        <v>583</v>
      </c>
      <c r="AN34" s="121" t="s">
        <v>584</v>
      </c>
      <c r="AO34" s="122" t="s">
        <v>1558</v>
      </c>
      <c r="AP34" s="122" t="s">
        <v>1559</v>
      </c>
      <c r="AQ34" s="122" t="s">
        <v>582</v>
      </c>
      <c r="AR34" s="122" t="s">
        <v>583</v>
      </c>
      <c r="AS34" s="122" t="s">
        <v>584</v>
      </c>
      <c r="AT34" s="123" t="s">
        <v>1561</v>
      </c>
      <c r="AU34" s="123" t="s">
        <v>1560</v>
      </c>
      <c r="AV34" s="123" t="s">
        <v>582</v>
      </c>
      <c r="AW34" s="123" t="s">
        <v>583</v>
      </c>
      <c r="AX34" s="123" t="s">
        <v>584</v>
      </c>
      <c r="AY34" s="124" t="s">
        <v>1549</v>
      </c>
      <c r="AZ34" s="124" t="s">
        <v>1550</v>
      </c>
      <c r="BA34" s="124" t="s">
        <v>582</v>
      </c>
      <c r="BB34" s="124" t="s">
        <v>583</v>
      </c>
      <c r="BC34" s="124" t="s">
        <v>584</v>
      </c>
    </row>
    <row r="35" spans="1:256" s="14" customFormat="1" ht="18" customHeight="1" thickBot="1">
      <c r="A35" s="496">
        <v>3</v>
      </c>
      <c r="B35" s="391" t="s">
        <v>810</v>
      </c>
      <c r="C35" s="391" t="s">
        <v>932</v>
      </c>
      <c r="D35" s="326" t="s">
        <v>1040</v>
      </c>
      <c r="E35" s="326" t="s">
        <v>933</v>
      </c>
      <c r="F35" s="195">
        <v>1</v>
      </c>
      <c r="G35" s="326" t="s">
        <v>934</v>
      </c>
      <c r="H35" s="326" t="s">
        <v>1041</v>
      </c>
      <c r="I35" s="327"/>
      <c r="J35" s="326" t="s">
        <v>935</v>
      </c>
      <c r="K35" s="181">
        <v>41640</v>
      </c>
      <c r="L35" s="181">
        <v>41641</v>
      </c>
      <c r="M35" s="146">
        <v>1</v>
      </c>
      <c r="N35" s="146"/>
      <c r="O35" s="146"/>
      <c r="P35" s="146"/>
      <c r="Q35" s="146"/>
      <c r="R35" s="146"/>
      <c r="S35" s="146"/>
      <c r="T35" s="146"/>
      <c r="U35" s="146"/>
      <c r="V35" s="146"/>
      <c r="W35" s="149"/>
      <c r="X35" s="149"/>
      <c r="Y35" s="149">
        <f>SUM(M35:X35)</f>
        <v>1</v>
      </c>
      <c r="Z35" s="323"/>
      <c r="AA35" s="323"/>
      <c r="AB35" s="323"/>
      <c r="AC35" s="323"/>
      <c r="AD35" s="323"/>
      <c r="AE35" s="324"/>
      <c r="AF35" s="324"/>
      <c r="AG35" s="324"/>
      <c r="AH35" s="324"/>
      <c r="AI35" s="324"/>
      <c r="AJ35" s="325"/>
      <c r="AK35" s="325"/>
      <c r="AL35" s="325"/>
      <c r="AM35" s="325"/>
      <c r="AN35" s="325"/>
      <c r="AO35" s="122"/>
      <c r="AP35" s="122"/>
      <c r="AQ35" s="122"/>
      <c r="AR35" s="122"/>
      <c r="AS35" s="122"/>
      <c r="AT35" s="123"/>
      <c r="AU35" s="123"/>
      <c r="AV35" s="123"/>
      <c r="AW35" s="123"/>
      <c r="AX35" s="123"/>
      <c r="AY35" s="124"/>
      <c r="AZ35" s="124"/>
      <c r="BA35" s="124"/>
      <c r="BB35" s="124"/>
      <c r="BC35" s="124"/>
      <c r="BD35" s="337"/>
      <c r="BE35" s="38"/>
      <c r="BF35" s="38"/>
      <c r="BG35" s="38"/>
      <c r="BH35" s="38"/>
      <c r="BI35" s="39"/>
      <c r="BJ35" s="39"/>
      <c r="BK35" s="39"/>
      <c r="BL35" s="39"/>
      <c r="BM35" s="39"/>
      <c r="BN35" s="40"/>
      <c r="BO35" s="40"/>
      <c r="BP35" s="40"/>
      <c r="BQ35" s="40"/>
      <c r="BR35" s="40"/>
      <c r="BS35" s="38"/>
      <c r="BT35" s="38"/>
      <c r="BU35" s="38"/>
      <c r="BV35" s="38"/>
      <c r="BW35" s="38"/>
      <c r="BX35" s="39"/>
      <c r="BY35" s="39"/>
      <c r="BZ35" s="39"/>
      <c r="CA35" s="39"/>
      <c r="CB35" s="39"/>
      <c r="CC35" s="40"/>
      <c r="CD35" s="40"/>
      <c r="CE35" s="40"/>
      <c r="CF35" s="40"/>
      <c r="CG35" s="40"/>
      <c r="CH35" s="38"/>
      <c r="CI35" s="38"/>
      <c r="CJ35" s="38"/>
      <c r="CK35" s="38"/>
      <c r="CL35" s="38"/>
      <c r="CM35" s="39"/>
      <c r="CN35" s="39"/>
      <c r="CO35" s="39"/>
      <c r="CP35" s="39"/>
      <c r="CQ35" s="39"/>
      <c r="CR35" s="40"/>
      <c r="CS35" s="40"/>
      <c r="CT35" s="40"/>
      <c r="CU35" s="40"/>
      <c r="CV35" s="40"/>
      <c r="CW35" s="38"/>
      <c r="CX35" s="38"/>
      <c r="CY35" s="38"/>
      <c r="CZ35" s="38"/>
      <c r="DA35" s="38"/>
      <c r="DB35" s="39"/>
      <c r="DC35" s="39"/>
      <c r="DD35" s="39"/>
      <c r="DE35" s="39"/>
      <c r="DF35" s="39"/>
      <c r="DG35" s="40"/>
      <c r="DH35" s="40"/>
      <c r="DI35" s="40"/>
      <c r="DJ35" s="40"/>
      <c r="DK35" s="40"/>
      <c r="DL35" s="38"/>
      <c r="DM35" s="38"/>
      <c r="DN35" s="38"/>
      <c r="DO35" s="38"/>
      <c r="DP35" s="38"/>
      <c r="DQ35" s="39"/>
      <c r="DR35" s="39"/>
      <c r="DS35" s="39"/>
      <c r="DT35" s="39"/>
      <c r="DU35" s="39"/>
      <c r="DV35" s="40"/>
      <c r="DW35" s="40"/>
      <c r="DX35" s="40"/>
      <c r="DY35" s="40"/>
      <c r="DZ35" s="40"/>
      <c r="EA35" s="38"/>
      <c r="EB35" s="38"/>
      <c r="EC35" s="38"/>
      <c r="ED35" s="38"/>
      <c r="EE35" s="38"/>
      <c r="EF35" s="39"/>
      <c r="EG35" s="39"/>
      <c r="EH35" s="39"/>
      <c r="EI35" s="39"/>
      <c r="EJ35" s="39"/>
      <c r="EK35" s="40"/>
      <c r="EL35" s="40"/>
      <c r="EM35" s="40"/>
      <c r="EN35" s="40"/>
      <c r="EO35" s="40"/>
      <c r="EP35" s="38"/>
      <c r="EQ35" s="38"/>
      <c r="ER35" s="38"/>
      <c r="ES35" s="38"/>
      <c r="ET35" s="38"/>
      <c r="EU35" s="39"/>
      <c r="EV35" s="39"/>
      <c r="EW35" s="39"/>
      <c r="EX35" s="39"/>
      <c r="EY35" s="39"/>
      <c r="EZ35" s="40"/>
      <c r="FA35" s="40"/>
      <c r="FB35" s="40"/>
      <c r="FC35" s="40"/>
      <c r="FD35" s="40"/>
      <c r="FE35" s="38"/>
      <c r="FF35" s="38"/>
      <c r="FG35" s="38"/>
      <c r="FH35" s="38"/>
      <c r="FI35" s="38"/>
      <c r="FJ35" s="39"/>
      <c r="FK35" s="39"/>
      <c r="FL35" s="39"/>
      <c r="FM35" s="39"/>
      <c r="FN35" s="39"/>
      <c r="FO35" s="40"/>
      <c r="FP35" s="40"/>
      <c r="FQ35" s="40"/>
      <c r="FR35" s="40"/>
      <c r="FS35" s="40"/>
      <c r="FT35" s="38"/>
      <c r="FU35" s="38"/>
      <c r="FV35" s="38"/>
      <c r="FW35" s="38"/>
      <c r="FX35" s="38"/>
      <c r="FY35" s="39"/>
      <c r="FZ35" s="39"/>
      <c r="GA35" s="39"/>
      <c r="GB35" s="39"/>
      <c r="GC35" s="39"/>
      <c r="GD35" s="40"/>
      <c r="GE35" s="40"/>
      <c r="GF35" s="40"/>
      <c r="GG35" s="40"/>
      <c r="GH35" s="40"/>
      <c r="GI35" s="38"/>
      <c r="GJ35" s="38"/>
      <c r="GK35" s="38"/>
      <c r="GL35" s="38"/>
      <c r="GM35" s="38"/>
      <c r="GN35" s="39"/>
      <c r="GO35" s="39"/>
      <c r="GP35" s="39"/>
      <c r="GQ35" s="39"/>
      <c r="GR35" s="39"/>
      <c r="GS35" s="40"/>
      <c r="GT35" s="40"/>
      <c r="GU35" s="40"/>
      <c r="GV35" s="40"/>
      <c r="GW35" s="40"/>
      <c r="GX35" s="38"/>
      <c r="GY35" s="38"/>
      <c r="GZ35" s="38"/>
      <c r="HA35" s="38"/>
      <c r="HB35" s="38"/>
      <c r="HC35" s="39"/>
      <c r="HD35" s="39"/>
      <c r="HE35" s="39"/>
      <c r="HF35" s="39"/>
      <c r="HG35" s="39"/>
      <c r="HH35" s="40"/>
      <c r="HI35" s="40"/>
      <c r="HJ35" s="40"/>
      <c r="HK35" s="40"/>
      <c r="HL35" s="40"/>
      <c r="HM35" s="38"/>
      <c r="HN35" s="38"/>
      <c r="HO35" s="38"/>
      <c r="HP35" s="38"/>
      <c r="HQ35" s="38"/>
      <c r="HR35" s="39"/>
      <c r="HS35" s="39"/>
      <c r="HT35" s="39"/>
      <c r="HU35" s="39"/>
      <c r="HV35" s="39"/>
      <c r="HW35" s="40"/>
      <c r="HX35" s="40"/>
      <c r="HY35" s="40"/>
      <c r="HZ35" s="40"/>
      <c r="IA35" s="40"/>
      <c r="IB35" s="38"/>
      <c r="IC35" s="38"/>
      <c r="ID35" s="38"/>
      <c r="IE35" s="38"/>
      <c r="IF35" s="38"/>
      <c r="IG35" s="39"/>
      <c r="IH35" s="39"/>
      <c r="II35" s="39"/>
      <c r="IJ35" s="39"/>
      <c r="IK35" s="39"/>
      <c r="IL35" s="40"/>
      <c r="IM35" s="40"/>
      <c r="IN35" s="40"/>
      <c r="IO35" s="40"/>
      <c r="IP35" s="40"/>
      <c r="IQ35" s="38"/>
      <c r="IR35" s="38"/>
      <c r="IS35" s="38"/>
      <c r="IT35" s="38"/>
      <c r="IU35" s="38"/>
      <c r="IV35" s="39"/>
    </row>
    <row r="36" spans="1:256" s="14" customFormat="1" ht="27.75" thickBot="1">
      <c r="A36" s="497"/>
      <c r="B36" s="391"/>
      <c r="C36" s="391"/>
      <c r="D36" s="326" t="s">
        <v>1042</v>
      </c>
      <c r="E36" s="326" t="s">
        <v>928</v>
      </c>
      <c r="F36" s="195" t="s">
        <v>925</v>
      </c>
      <c r="G36" s="326" t="s">
        <v>1043</v>
      </c>
      <c r="H36" s="326" t="s">
        <v>1044</v>
      </c>
      <c r="I36" s="327"/>
      <c r="J36" s="326" t="s">
        <v>935</v>
      </c>
      <c r="K36" s="181">
        <v>41640</v>
      </c>
      <c r="L36" s="181">
        <v>41660</v>
      </c>
      <c r="M36" s="146">
        <v>1</v>
      </c>
      <c r="N36" s="146"/>
      <c r="O36" s="146"/>
      <c r="P36" s="146"/>
      <c r="Q36" s="146"/>
      <c r="R36" s="146"/>
      <c r="S36" s="146"/>
      <c r="T36" s="146"/>
      <c r="U36" s="146"/>
      <c r="V36" s="146"/>
      <c r="W36" s="149"/>
      <c r="X36" s="149"/>
      <c r="Y36" s="149">
        <f aca="true" t="shared" si="1" ref="Y36:Y54">SUM(M36:X36)</f>
        <v>1</v>
      </c>
      <c r="Z36" s="323"/>
      <c r="AA36" s="323"/>
      <c r="AB36" s="323"/>
      <c r="AC36" s="323"/>
      <c r="AD36" s="323"/>
      <c r="AE36" s="324"/>
      <c r="AF36" s="324"/>
      <c r="AG36" s="324"/>
      <c r="AH36" s="324"/>
      <c r="AI36" s="324"/>
      <c r="AJ36" s="325"/>
      <c r="AK36" s="325"/>
      <c r="AL36" s="325"/>
      <c r="AM36" s="325"/>
      <c r="AN36" s="325"/>
      <c r="AO36" s="122"/>
      <c r="AP36" s="122"/>
      <c r="AQ36" s="122"/>
      <c r="AR36" s="122"/>
      <c r="AS36" s="122"/>
      <c r="AT36" s="123"/>
      <c r="AU36" s="123"/>
      <c r="AV36" s="123"/>
      <c r="AW36" s="123"/>
      <c r="AX36" s="123"/>
      <c r="AY36" s="124"/>
      <c r="AZ36" s="124"/>
      <c r="BA36" s="124"/>
      <c r="BB36" s="124"/>
      <c r="BC36" s="124"/>
      <c r="BD36" s="337"/>
      <c r="BE36" s="38"/>
      <c r="BF36" s="38"/>
      <c r="BG36" s="38"/>
      <c r="BH36" s="38"/>
      <c r="BI36" s="39"/>
      <c r="BJ36" s="39"/>
      <c r="BK36" s="39"/>
      <c r="BL36" s="39"/>
      <c r="BM36" s="39"/>
      <c r="BN36" s="40"/>
      <c r="BO36" s="40"/>
      <c r="BP36" s="40"/>
      <c r="BQ36" s="40"/>
      <c r="BR36" s="40"/>
      <c r="BS36" s="38"/>
      <c r="BT36" s="38"/>
      <c r="BU36" s="38"/>
      <c r="BV36" s="38"/>
      <c r="BW36" s="38"/>
      <c r="BX36" s="39"/>
      <c r="BY36" s="39"/>
      <c r="BZ36" s="39"/>
      <c r="CA36" s="39"/>
      <c r="CB36" s="39"/>
      <c r="CC36" s="40"/>
      <c r="CD36" s="40"/>
      <c r="CE36" s="40"/>
      <c r="CF36" s="40"/>
      <c r="CG36" s="40"/>
      <c r="CH36" s="38"/>
      <c r="CI36" s="38"/>
      <c r="CJ36" s="38"/>
      <c r="CK36" s="38"/>
      <c r="CL36" s="38"/>
      <c r="CM36" s="39"/>
      <c r="CN36" s="39"/>
      <c r="CO36" s="39"/>
      <c r="CP36" s="39"/>
      <c r="CQ36" s="39"/>
      <c r="CR36" s="40"/>
      <c r="CS36" s="40"/>
      <c r="CT36" s="40"/>
      <c r="CU36" s="40"/>
      <c r="CV36" s="40"/>
      <c r="CW36" s="38"/>
      <c r="CX36" s="38"/>
      <c r="CY36" s="38"/>
      <c r="CZ36" s="38"/>
      <c r="DA36" s="38"/>
      <c r="DB36" s="39"/>
      <c r="DC36" s="39"/>
      <c r="DD36" s="39"/>
      <c r="DE36" s="39"/>
      <c r="DF36" s="39"/>
      <c r="DG36" s="40"/>
      <c r="DH36" s="40"/>
      <c r="DI36" s="40"/>
      <c r="DJ36" s="40"/>
      <c r="DK36" s="40"/>
      <c r="DL36" s="38"/>
      <c r="DM36" s="38"/>
      <c r="DN36" s="38"/>
      <c r="DO36" s="38"/>
      <c r="DP36" s="38"/>
      <c r="DQ36" s="39"/>
      <c r="DR36" s="39"/>
      <c r="DS36" s="39"/>
      <c r="DT36" s="39"/>
      <c r="DU36" s="39"/>
      <c r="DV36" s="40"/>
      <c r="DW36" s="40"/>
      <c r="DX36" s="40"/>
      <c r="DY36" s="40"/>
      <c r="DZ36" s="40"/>
      <c r="EA36" s="38"/>
      <c r="EB36" s="38"/>
      <c r="EC36" s="38"/>
      <c r="ED36" s="38"/>
      <c r="EE36" s="38"/>
      <c r="EF36" s="39"/>
      <c r="EG36" s="39"/>
      <c r="EH36" s="39"/>
      <c r="EI36" s="39"/>
      <c r="EJ36" s="39"/>
      <c r="EK36" s="40"/>
      <c r="EL36" s="40"/>
      <c r="EM36" s="40"/>
      <c r="EN36" s="40"/>
      <c r="EO36" s="40"/>
      <c r="EP36" s="38"/>
      <c r="EQ36" s="38"/>
      <c r="ER36" s="38"/>
      <c r="ES36" s="38"/>
      <c r="ET36" s="38"/>
      <c r="EU36" s="39"/>
      <c r="EV36" s="39"/>
      <c r="EW36" s="39"/>
      <c r="EX36" s="39"/>
      <c r="EY36" s="39"/>
      <c r="EZ36" s="40"/>
      <c r="FA36" s="40"/>
      <c r="FB36" s="40"/>
      <c r="FC36" s="40"/>
      <c r="FD36" s="40"/>
      <c r="FE36" s="38"/>
      <c r="FF36" s="38"/>
      <c r="FG36" s="38"/>
      <c r="FH36" s="38"/>
      <c r="FI36" s="38"/>
      <c r="FJ36" s="39"/>
      <c r="FK36" s="39"/>
      <c r="FL36" s="39"/>
      <c r="FM36" s="39"/>
      <c r="FN36" s="39"/>
      <c r="FO36" s="40"/>
      <c r="FP36" s="40"/>
      <c r="FQ36" s="40"/>
      <c r="FR36" s="40"/>
      <c r="FS36" s="40"/>
      <c r="FT36" s="38"/>
      <c r="FU36" s="38"/>
      <c r="FV36" s="38"/>
      <c r="FW36" s="38"/>
      <c r="FX36" s="38"/>
      <c r="FY36" s="39"/>
      <c r="FZ36" s="39"/>
      <c r="GA36" s="39"/>
      <c r="GB36" s="39"/>
      <c r="GC36" s="39"/>
      <c r="GD36" s="40"/>
      <c r="GE36" s="40"/>
      <c r="GF36" s="40"/>
      <c r="GG36" s="40"/>
      <c r="GH36" s="40"/>
      <c r="GI36" s="38"/>
      <c r="GJ36" s="38"/>
      <c r="GK36" s="38"/>
      <c r="GL36" s="38"/>
      <c r="GM36" s="38"/>
      <c r="GN36" s="39"/>
      <c r="GO36" s="39"/>
      <c r="GP36" s="39"/>
      <c r="GQ36" s="39"/>
      <c r="GR36" s="39"/>
      <c r="GS36" s="40"/>
      <c r="GT36" s="40"/>
      <c r="GU36" s="40"/>
      <c r="GV36" s="40"/>
      <c r="GW36" s="40"/>
      <c r="GX36" s="38"/>
      <c r="GY36" s="38"/>
      <c r="GZ36" s="38"/>
      <c r="HA36" s="38"/>
      <c r="HB36" s="38"/>
      <c r="HC36" s="39"/>
      <c r="HD36" s="39"/>
      <c r="HE36" s="39"/>
      <c r="HF36" s="39"/>
      <c r="HG36" s="39"/>
      <c r="HH36" s="40"/>
      <c r="HI36" s="40"/>
      <c r="HJ36" s="40"/>
      <c r="HK36" s="40"/>
      <c r="HL36" s="40"/>
      <c r="HM36" s="38"/>
      <c r="HN36" s="38"/>
      <c r="HO36" s="38"/>
      <c r="HP36" s="38"/>
      <c r="HQ36" s="38"/>
      <c r="HR36" s="39"/>
      <c r="HS36" s="39"/>
      <c r="HT36" s="39"/>
      <c r="HU36" s="39"/>
      <c r="HV36" s="39"/>
      <c r="HW36" s="40"/>
      <c r="HX36" s="40"/>
      <c r="HY36" s="40"/>
      <c r="HZ36" s="40"/>
      <c r="IA36" s="40"/>
      <c r="IB36" s="38"/>
      <c r="IC36" s="38"/>
      <c r="ID36" s="38"/>
      <c r="IE36" s="38"/>
      <c r="IF36" s="38"/>
      <c r="IG36" s="39"/>
      <c r="IH36" s="39"/>
      <c r="II36" s="39"/>
      <c r="IJ36" s="39"/>
      <c r="IK36" s="39"/>
      <c r="IL36" s="40"/>
      <c r="IM36" s="40"/>
      <c r="IN36" s="40"/>
      <c r="IO36" s="40"/>
      <c r="IP36" s="40"/>
      <c r="IQ36" s="38"/>
      <c r="IR36" s="38"/>
      <c r="IS36" s="38"/>
      <c r="IT36" s="38"/>
      <c r="IU36" s="38"/>
      <c r="IV36" s="39"/>
    </row>
    <row r="37" spans="1:256" s="14" customFormat="1" ht="27.75" thickBot="1">
      <c r="A37" s="497"/>
      <c r="B37" s="391"/>
      <c r="C37" s="391"/>
      <c r="D37" s="326" t="s">
        <v>936</v>
      </c>
      <c r="E37" s="326" t="s">
        <v>937</v>
      </c>
      <c r="F37" s="195" t="s">
        <v>925</v>
      </c>
      <c r="G37" s="326" t="s">
        <v>1045</v>
      </c>
      <c r="H37" s="326" t="s">
        <v>1046</v>
      </c>
      <c r="I37" s="327"/>
      <c r="J37" s="326" t="s">
        <v>935</v>
      </c>
      <c r="K37" s="181">
        <v>41640</v>
      </c>
      <c r="L37" s="181">
        <v>42004</v>
      </c>
      <c r="M37" s="146"/>
      <c r="N37" s="146"/>
      <c r="O37" s="146"/>
      <c r="P37" s="146"/>
      <c r="Q37" s="146"/>
      <c r="R37" s="146"/>
      <c r="S37" s="146"/>
      <c r="T37" s="146"/>
      <c r="U37" s="146"/>
      <c r="V37" s="146"/>
      <c r="W37" s="149"/>
      <c r="X37" s="149"/>
      <c r="Y37" s="149">
        <f t="shared" si="1"/>
        <v>0</v>
      </c>
      <c r="Z37" s="323"/>
      <c r="AA37" s="323"/>
      <c r="AB37" s="323"/>
      <c r="AC37" s="323"/>
      <c r="AD37" s="323"/>
      <c r="AE37" s="324"/>
      <c r="AF37" s="324"/>
      <c r="AG37" s="324"/>
      <c r="AH37" s="324"/>
      <c r="AI37" s="324"/>
      <c r="AJ37" s="325"/>
      <c r="AK37" s="325"/>
      <c r="AL37" s="325"/>
      <c r="AM37" s="325"/>
      <c r="AN37" s="325"/>
      <c r="AO37" s="122"/>
      <c r="AP37" s="122"/>
      <c r="AQ37" s="122"/>
      <c r="AR37" s="122"/>
      <c r="AS37" s="122"/>
      <c r="AT37" s="123"/>
      <c r="AU37" s="123"/>
      <c r="AV37" s="123"/>
      <c r="AW37" s="123"/>
      <c r="AX37" s="123"/>
      <c r="AY37" s="124"/>
      <c r="AZ37" s="124"/>
      <c r="BA37" s="124"/>
      <c r="BB37" s="124"/>
      <c r="BC37" s="124"/>
      <c r="BD37" s="337"/>
      <c r="BE37" s="38"/>
      <c r="BF37" s="38"/>
      <c r="BG37" s="38"/>
      <c r="BH37" s="38"/>
      <c r="BI37" s="39"/>
      <c r="BJ37" s="39"/>
      <c r="BK37" s="39"/>
      <c r="BL37" s="39"/>
      <c r="BM37" s="39"/>
      <c r="BN37" s="40"/>
      <c r="BO37" s="40"/>
      <c r="BP37" s="40"/>
      <c r="BQ37" s="40"/>
      <c r="BR37" s="40"/>
      <c r="BS37" s="38"/>
      <c r="BT37" s="38"/>
      <c r="BU37" s="38"/>
      <c r="BV37" s="38"/>
      <c r="BW37" s="38"/>
      <c r="BX37" s="39"/>
      <c r="BY37" s="39"/>
      <c r="BZ37" s="39"/>
      <c r="CA37" s="39"/>
      <c r="CB37" s="39"/>
      <c r="CC37" s="40"/>
      <c r="CD37" s="40"/>
      <c r="CE37" s="40"/>
      <c r="CF37" s="40"/>
      <c r="CG37" s="40"/>
      <c r="CH37" s="38"/>
      <c r="CI37" s="38"/>
      <c r="CJ37" s="38"/>
      <c r="CK37" s="38"/>
      <c r="CL37" s="38"/>
      <c r="CM37" s="39"/>
      <c r="CN37" s="39"/>
      <c r="CO37" s="39"/>
      <c r="CP37" s="39"/>
      <c r="CQ37" s="39"/>
      <c r="CR37" s="40"/>
      <c r="CS37" s="40"/>
      <c r="CT37" s="40"/>
      <c r="CU37" s="40"/>
      <c r="CV37" s="40"/>
      <c r="CW37" s="38"/>
      <c r="CX37" s="38"/>
      <c r="CY37" s="38"/>
      <c r="CZ37" s="38"/>
      <c r="DA37" s="38"/>
      <c r="DB37" s="39"/>
      <c r="DC37" s="39"/>
      <c r="DD37" s="39"/>
      <c r="DE37" s="39"/>
      <c r="DF37" s="39"/>
      <c r="DG37" s="40"/>
      <c r="DH37" s="40"/>
      <c r="DI37" s="40"/>
      <c r="DJ37" s="40"/>
      <c r="DK37" s="40"/>
      <c r="DL37" s="38"/>
      <c r="DM37" s="38"/>
      <c r="DN37" s="38"/>
      <c r="DO37" s="38"/>
      <c r="DP37" s="38"/>
      <c r="DQ37" s="39"/>
      <c r="DR37" s="39"/>
      <c r="DS37" s="39"/>
      <c r="DT37" s="39"/>
      <c r="DU37" s="39"/>
      <c r="DV37" s="40"/>
      <c r="DW37" s="40"/>
      <c r="DX37" s="40"/>
      <c r="DY37" s="40"/>
      <c r="DZ37" s="40"/>
      <c r="EA37" s="38"/>
      <c r="EB37" s="38"/>
      <c r="EC37" s="38"/>
      <c r="ED37" s="38"/>
      <c r="EE37" s="38"/>
      <c r="EF37" s="39"/>
      <c r="EG37" s="39"/>
      <c r="EH37" s="39"/>
      <c r="EI37" s="39"/>
      <c r="EJ37" s="39"/>
      <c r="EK37" s="40"/>
      <c r="EL37" s="40"/>
      <c r="EM37" s="40"/>
      <c r="EN37" s="40"/>
      <c r="EO37" s="40"/>
      <c r="EP37" s="38"/>
      <c r="EQ37" s="38"/>
      <c r="ER37" s="38"/>
      <c r="ES37" s="38"/>
      <c r="ET37" s="38"/>
      <c r="EU37" s="39"/>
      <c r="EV37" s="39"/>
      <c r="EW37" s="39"/>
      <c r="EX37" s="39"/>
      <c r="EY37" s="39"/>
      <c r="EZ37" s="40"/>
      <c r="FA37" s="40"/>
      <c r="FB37" s="40"/>
      <c r="FC37" s="40"/>
      <c r="FD37" s="40"/>
      <c r="FE37" s="38"/>
      <c r="FF37" s="38"/>
      <c r="FG37" s="38"/>
      <c r="FH37" s="38"/>
      <c r="FI37" s="38"/>
      <c r="FJ37" s="39"/>
      <c r="FK37" s="39"/>
      <c r="FL37" s="39"/>
      <c r="FM37" s="39"/>
      <c r="FN37" s="39"/>
      <c r="FO37" s="40"/>
      <c r="FP37" s="40"/>
      <c r="FQ37" s="40"/>
      <c r="FR37" s="40"/>
      <c r="FS37" s="40"/>
      <c r="FT37" s="38"/>
      <c r="FU37" s="38"/>
      <c r="FV37" s="38"/>
      <c r="FW37" s="38"/>
      <c r="FX37" s="38"/>
      <c r="FY37" s="39"/>
      <c r="FZ37" s="39"/>
      <c r="GA37" s="39"/>
      <c r="GB37" s="39"/>
      <c r="GC37" s="39"/>
      <c r="GD37" s="40"/>
      <c r="GE37" s="40"/>
      <c r="GF37" s="40"/>
      <c r="GG37" s="40"/>
      <c r="GH37" s="40"/>
      <c r="GI37" s="38"/>
      <c r="GJ37" s="38"/>
      <c r="GK37" s="38"/>
      <c r="GL37" s="38"/>
      <c r="GM37" s="38"/>
      <c r="GN37" s="39"/>
      <c r="GO37" s="39"/>
      <c r="GP37" s="39"/>
      <c r="GQ37" s="39"/>
      <c r="GR37" s="39"/>
      <c r="GS37" s="40"/>
      <c r="GT37" s="40"/>
      <c r="GU37" s="40"/>
      <c r="GV37" s="40"/>
      <c r="GW37" s="40"/>
      <c r="GX37" s="38"/>
      <c r="GY37" s="38"/>
      <c r="GZ37" s="38"/>
      <c r="HA37" s="38"/>
      <c r="HB37" s="38"/>
      <c r="HC37" s="39"/>
      <c r="HD37" s="39"/>
      <c r="HE37" s="39"/>
      <c r="HF37" s="39"/>
      <c r="HG37" s="39"/>
      <c r="HH37" s="40"/>
      <c r="HI37" s="40"/>
      <c r="HJ37" s="40"/>
      <c r="HK37" s="40"/>
      <c r="HL37" s="40"/>
      <c r="HM37" s="38"/>
      <c r="HN37" s="38"/>
      <c r="HO37" s="38"/>
      <c r="HP37" s="38"/>
      <c r="HQ37" s="38"/>
      <c r="HR37" s="39"/>
      <c r="HS37" s="39"/>
      <c r="HT37" s="39"/>
      <c r="HU37" s="39"/>
      <c r="HV37" s="39"/>
      <c r="HW37" s="40"/>
      <c r="HX37" s="40"/>
      <c r="HY37" s="40"/>
      <c r="HZ37" s="40"/>
      <c r="IA37" s="40"/>
      <c r="IB37" s="38"/>
      <c r="IC37" s="38"/>
      <c r="ID37" s="38"/>
      <c r="IE37" s="38"/>
      <c r="IF37" s="38"/>
      <c r="IG37" s="39"/>
      <c r="IH37" s="39"/>
      <c r="II37" s="39"/>
      <c r="IJ37" s="39"/>
      <c r="IK37" s="39"/>
      <c r="IL37" s="40"/>
      <c r="IM37" s="40"/>
      <c r="IN37" s="40"/>
      <c r="IO37" s="40"/>
      <c r="IP37" s="40"/>
      <c r="IQ37" s="38"/>
      <c r="IR37" s="38"/>
      <c r="IS37" s="38"/>
      <c r="IT37" s="38"/>
      <c r="IU37" s="38"/>
      <c r="IV37" s="39"/>
    </row>
    <row r="38" spans="1:256" s="14" customFormat="1" ht="18.75" thickBot="1">
      <c r="A38" s="497"/>
      <c r="B38" s="391"/>
      <c r="C38" s="391"/>
      <c r="D38" s="326" t="s">
        <v>938</v>
      </c>
      <c r="E38" s="326" t="s">
        <v>624</v>
      </c>
      <c r="F38" s="195">
        <v>48</v>
      </c>
      <c r="G38" s="326" t="s">
        <v>1047</v>
      </c>
      <c r="H38" s="326" t="s">
        <v>1048</v>
      </c>
      <c r="I38" s="494"/>
      <c r="J38" s="326" t="s">
        <v>935</v>
      </c>
      <c r="K38" s="270" t="s">
        <v>939</v>
      </c>
      <c r="L38" s="270" t="s">
        <v>940</v>
      </c>
      <c r="M38" s="146">
        <v>4</v>
      </c>
      <c r="N38" s="146">
        <v>4</v>
      </c>
      <c r="O38" s="146">
        <v>4</v>
      </c>
      <c r="P38" s="146">
        <v>4</v>
      </c>
      <c r="Q38" s="146">
        <v>4</v>
      </c>
      <c r="R38" s="146">
        <v>4</v>
      </c>
      <c r="S38" s="146">
        <v>4</v>
      </c>
      <c r="T38" s="146">
        <v>4</v>
      </c>
      <c r="U38" s="146">
        <v>4</v>
      </c>
      <c r="V38" s="146">
        <v>4</v>
      </c>
      <c r="W38" s="149">
        <v>4</v>
      </c>
      <c r="X38" s="149">
        <v>4</v>
      </c>
      <c r="Y38" s="149">
        <f t="shared" si="1"/>
        <v>48</v>
      </c>
      <c r="Z38" s="323"/>
      <c r="AA38" s="323"/>
      <c r="AB38" s="323"/>
      <c r="AC38" s="323"/>
      <c r="AD38" s="323"/>
      <c r="AE38" s="324"/>
      <c r="AF38" s="324"/>
      <c r="AG38" s="324"/>
      <c r="AH38" s="324"/>
      <c r="AI38" s="324"/>
      <c r="AJ38" s="325"/>
      <c r="AK38" s="325"/>
      <c r="AL38" s="325"/>
      <c r="AM38" s="325"/>
      <c r="AN38" s="325"/>
      <c r="AO38" s="122"/>
      <c r="AP38" s="122"/>
      <c r="AQ38" s="122"/>
      <c r="AR38" s="122"/>
      <c r="AS38" s="122"/>
      <c r="AT38" s="123"/>
      <c r="AU38" s="123"/>
      <c r="AV38" s="123"/>
      <c r="AW38" s="123"/>
      <c r="AX38" s="123"/>
      <c r="AY38" s="124"/>
      <c r="AZ38" s="124"/>
      <c r="BA38" s="124"/>
      <c r="BB38" s="124"/>
      <c r="BC38" s="124"/>
      <c r="BD38" s="337"/>
      <c r="BE38" s="38"/>
      <c r="BF38" s="38"/>
      <c r="BG38" s="38"/>
      <c r="BH38" s="38"/>
      <c r="BI38" s="39"/>
      <c r="BJ38" s="39"/>
      <c r="BK38" s="39"/>
      <c r="BL38" s="39"/>
      <c r="BM38" s="39"/>
      <c r="BN38" s="40"/>
      <c r="BO38" s="40"/>
      <c r="BP38" s="40"/>
      <c r="BQ38" s="40"/>
      <c r="BR38" s="40"/>
      <c r="BS38" s="38"/>
      <c r="BT38" s="38"/>
      <c r="BU38" s="38"/>
      <c r="BV38" s="38"/>
      <c r="BW38" s="38"/>
      <c r="BX38" s="39"/>
      <c r="BY38" s="39"/>
      <c r="BZ38" s="39"/>
      <c r="CA38" s="39"/>
      <c r="CB38" s="39"/>
      <c r="CC38" s="40"/>
      <c r="CD38" s="40"/>
      <c r="CE38" s="40"/>
      <c r="CF38" s="40"/>
      <c r="CG38" s="40"/>
      <c r="CH38" s="38"/>
      <c r="CI38" s="38"/>
      <c r="CJ38" s="38"/>
      <c r="CK38" s="38"/>
      <c r="CL38" s="38"/>
      <c r="CM38" s="39"/>
      <c r="CN38" s="39"/>
      <c r="CO38" s="39"/>
      <c r="CP38" s="39"/>
      <c r="CQ38" s="39"/>
      <c r="CR38" s="40"/>
      <c r="CS38" s="40"/>
      <c r="CT38" s="40"/>
      <c r="CU38" s="40"/>
      <c r="CV38" s="40"/>
      <c r="CW38" s="38"/>
      <c r="CX38" s="38"/>
      <c r="CY38" s="38"/>
      <c r="CZ38" s="38"/>
      <c r="DA38" s="38"/>
      <c r="DB38" s="39"/>
      <c r="DC38" s="39"/>
      <c r="DD38" s="39"/>
      <c r="DE38" s="39"/>
      <c r="DF38" s="39"/>
      <c r="DG38" s="40"/>
      <c r="DH38" s="40"/>
      <c r="DI38" s="40"/>
      <c r="DJ38" s="40"/>
      <c r="DK38" s="40"/>
      <c r="DL38" s="38"/>
      <c r="DM38" s="38"/>
      <c r="DN38" s="38"/>
      <c r="DO38" s="38"/>
      <c r="DP38" s="38"/>
      <c r="DQ38" s="39"/>
      <c r="DR38" s="39"/>
      <c r="DS38" s="39"/>
      <c r="DT38" s="39"/>
      <c r="DU38" s="39"/>
      <c r="DV38" s="40"/>
      <c r="DW38" s="40"/>
      <c r="DX38" s="40"/>
      <c r="DY38" s="40"/>
      <c r="DZ38" s="40"/>
      <c r="EA38" s="38"/>
      <c r="EB38" s="38"/>
      <c r="EC38" s="38"/>
      <c r="ED38" s="38"/>
      <c r="EE38" s="38"/>
      <c r="EF38" s="39"/>
      <c r="EG38" s="39"/>
      <c r="EH38" s="39"/>
      <c r="EI38" s="39"/>
      <c r="EJ38" s="39"/>
      <c r="EK38" s="40"/>
      <c r="EL38" s="40"/>
      <c r="EM38" s="40"/>
      <c r="EN38" s="40"/>
      <c r="EO38" s="40"/>
      <c r="EP38" s="38"/>
      <c r="EQ38" s="38"/>
      <c r="ER38" s="38"/>
      <c r="ES38" s="38"/>
      <c r="ET38" s="38"/>
      <c r="EU38" s="39"/>
      <c r="EV38" s="39"/>
      <c r="EW38" s="39"/>
      <c r="EX38" s="39"/>
      <c r="EY38" s="39"/>
      <c r="EZ38" s="40"/>
      <c r="FA38" s="40"/>
      <c r="FB38" s="40"/>
      <c r="FC38" s="40"/>
      <c r="FD38" s="40"/>
      <c r="FE38" s="38"/>
      <c r="FF38" s="38"/>
      <c r="FG38" s="38"/>
      <c r="FH38" s="38"/>
      <c r="FI38" s="38"/>
      <c r="FJ38" s="39"/>
      <c r="FK38" s="39"/>
      <c r="FL38" s="39"/>
      <c r="FM38" s="39"/>
      <c r="FN38" s="39"/>
      <c r="FO38" s="40"/>
      <c r="FP38" s="40"/>
      <c r="FQ38" s="40"/>
      <c r="FR38" s="40"/>
      <c r="FS38" s="40"/>
      <c r="FT38" s="38"/>
      <c r="FU38" s="38"/>
      <c r="FV38" s="38"/>
      <c r="FW38" s="38"/>
      <c r="FX38" s="38"/>
      <c r="FY38" s="39"/>
      <c r="FZ38" s="39"/>
      <c r="GA38" s="39"/>
      <c r="GB38" s="39"/>
      <c r="GC38" s="39"/>
      <c r="GD38" s="40"/>
      <c r="GE38" s="40"/>
      <c r="GF38" s="40"/>
      <c r="GG38" s="40"/>
      <c r="GH38" s="40"/>
      <c r="GI38" s="38"/>
      <c r="GJ38" s="38"/>
      <c r="GK38" s="38"/>
      <c r="GL38" s="38"/>
      <c r="GM38" s="38"/>
      <c r="GN38" s="39"/>
      <c r="GO38" s="39"/>
      <c r="GP38" s="39"/>
      <c r="GQ38" s="39"/>
      <c r="GR38" s="39"/>
      <c r="GS38" s="40"/>
      <c r="GT38" s="40"/>
      <c r="GU38" s="40"/>
      <c r="GV38" s="40"/>
      <c r="GW38" s="40"/>
      <c r="GX38" s="38"/>
      <c r="GY38" s="38"/>
      <c r="GZ38" s="38"/>
      <c r="HA38" s="38"/>
      <c r="HB38" s="38"/>
      <c r="HC38" s="39"/>
      <c r="HD38" s="39"/>
      <c r="HE38" s="39"/>
      <c r="HF38" s="39"/>
      <c r="HG38" s="39"/>
      <c r="HH38" s="40"/>
      <c r="HI38" s="40"/>
      <c r="HJ38" s="40"/>
      <c r="HK38" s="40"/>
      <c r="HL38" s="40"/>
      <c r="HM38" s="38"/>
      <c r="HN38" s="38"/>
      <c r="HO38" s="38"/>
      <c r="HP38" s="38"/>
      <c r="HQ38" s="38"/>
      <c r="HR38" s="39"/>
      <c r="HS38" s="39"/>
      <c r="HT38" s="39"/>
      <c r="HU38" s="39"/>
      <c r="HV38" s="39"/>
      <c r="HW38" s="40"/>
      <c r="HX38" s="40"/>
      <c r="HY38" s="40"/>
      <c r="HZ38" s="40"/>
      <c r="IA38" s="40"/>
      <c r="IB38" s="38"/>
      <c r="IC38" s="38"/>
      <c r="ID38" s="38"/>
      <c r="IE38" s="38"/>
      <c r="IF38" s="38"/>
      <c r="IG38" s="39"/>
      <c r="IH38" s="39"/>
      <c r="II38" s="39"/>
      <c r="IJ38" s="39"/>
      <c r="IK38" s="39"/>
      <c r="IL38" s="40"/>
      <c r="IM38" s="40"/>
      <c r="IN38" s="40"/>
      <c r="IO38" s="40"/>
      <c r="IP38" s="40"/>
      <c r="IQ38" s="38"/>
      <c r="IR38" s="38"/>
      <c r="IS38" s="38"/>
      <c r="IT38" s="38"/>
      <c r="IU38" s="38"/>
      <c r="IV38" s="39"/>
    </row>
    <row r="39" spans="1:256" s="14" customFormat="1" ht="27.75" thickBot="1">
      <c r="A39" s="497"/>
      <c r="B39" s="391"/>
      <c r="C39" s="391"/>
      <c r="D39" s="326" t="s">
        <v>941</v>
      </c>
      <c r="E39" s="326" t="s">
        <v>942</v>
      </c>
      <c r="F39" s="195" t="s">
        <v>925</v>
      </c>
      <c r="G39" s="326" t="s">
        <v>1049</v>
      </c>
      <c r="H39" s="326" t="s">
        <v>1048</v>
      </c>
      <c r="I39" s="494"/>
      <c r="J39" s="326" t="s">
        <v>935</v>
      </c>
      <c r="K39" s="181">
        <v>41640</v>
      </c>
      <c r="L39" s="181">
        <v>42004</v>
      </c>
      <c r="M39" s="146"/>
      <c r="N39" s="146"/>
      <c r="O39" s="146"/>
      <c r="P39" s="146"/>
      <c r="Q39" s="146"/>
      <c r="R39" s="146"/>
      <c r="S39" s="146"/>
      <c r="T39" s="146"/>
      <c r="U39" s="146"/>
      <c r="V39" s="146"/>
      <c r="W39" s="149"/>
      <c r="X39" s="149"/>
      <c r="Y39" s="149">
        <f t="shared" si="1"/>
        <v>0</v>
      </c>
      <c r="Z39" s="323"/>
      <c r="AA39" s="323"/>
      <c r="AB39" s="323"/>
      <c r="AC39" s="323"/>
      <c r="AD39" s="323"/>
      <c r="AE39" s="324"/>
      <c r="AF39" s="324"/>
      <c r="AG39" s="324"/>
      <c r="AH39" s="324"/>
      <c r="AI39" s="324"/>
      <c r="AJ39" s="325"/>
      <c r="AK39" s="325"/>
      <c r="AL39" s="325"/>
      <c r="AM39" s="325"/>
      <c r="AN39" s="325"/>
      <c r="AO39" s="122"/>
      <c r="AP39" s="122"/>
      <c r="AQ39" s="122"/>
      <c r="AR39" s="122"/>
      <c r="AS39" s="122"/>
      <c r="AT39" s="123"/>
      <c r="AU39" s="123"/>
      <c r="AV39" s="123"/>
      <c r="AW39" s="123"/>
      <c r="AX39" s="123"/>
      <c r="AY39" s="124"/>
      <c r="AZ39" s="124"/>
      <c r="BA39" s="124"/>
      <c r="BB39" s="124"/>
      <c r="BC39" s="124"/>
      <c r="BD39" s="337"/>
      <c r="BE39" s="38"/>
      <c r="BF39" s="38"/>
      <c r="BG39" s="38"/>
      <c r="BH39" s="38"/>
      <c r="BI39" s="39"/>
      <c r="BJ39" s="39"/>
      <c r="BK39" s="39"/>
      <c r="BL39" s="39"/>
      <c r="BM39" s="39"/>
      <c r="BN39" s="40"/>
      <c r="BO39" s="40"/>
      <c r="BP39" s="40"/>
      <c r="BQ39" s="40"/>
      <c r="BR39" s="40"/>
      <c r="BS39" s="38"/>
      <c r="BT39" s="38"/>
      <c r="BU39" s="38"/>
      <c r="BV39" s="38"/>
      <c r="BW39" s="38"/>
      <c r="BX39" s="39"/>
      <c r="BY39" s="39"/>
      <c r="BZ39" s="39"/>
      <c r="CA39" s="39"/>
      <c r="CB39" s="39"/>
      <c r="CC39" s="40"/>
      <c r="CD39" s="40"/>
      <c r="CE39" s="40"/>
      <c r="CF39" s="40"/>
      <c r="CG39" s="40"/>
      <c r="CH39" s="38"/>
      <c r="CI39" s="38"/>
      <c r="CJ39" s="38"/>
      <c r="CK39" s="38"/>
      <c r="CL39" s="38"/>
      <c r="CM39" s="39"/>
      <c r="CN39" s="39"/>
      <c r="CO39" s="39"/>
      <c r="CP39" s="39"/>
      <c r="CQ39" s="39"/>
      <c r="CR39" s="40"/>
      <c r="CS39" s="40"/>
      <c r="CT39" s="40"/>
      <c r="CU39" s="40"/>
      <c r="CV39" s="40"/>
      <c r="CW39" s="38"/>
      <c r="CX39" s="38"/>
      <c r="CY39" s="38"/>
      <c r="CZ39" s="38"/>
      <c r="DA39" s="38"/>
      <c r="DB39" s="39"/>
      <c r="DC39" s="39"/>
      <c r="DD39" s="39"/>
      <c r="DE39" s="39"/>
      <c r="DF39" s="39"/>
      <c r="DG39" s="40"/>
      <c r="DH39" s="40"/>
      <c r="DI39" s="40"/>
      <c r="DJ39" s="40"/>
      <c r="DK39" s="40"/>
      <c r="DL39" s="38"/>
      <c r="DM39" s="38"/>
      <c r="DN39" s="38"/>
      <c r="DO39" s="38"/>
      <c r="DP39" s="38"/>
      <c r="DQ39" s="39"/>
      <c r="DR39" s="39"/>
      <c r="DS39" s="39"/>
      <c r="DT39" s="39"/>
      <c r="DU39" s="39"/>
      <c r="DV39" s="40"/>
      <c r="DW39" s="40"/>
      <c r="DX39" s="40"/>
      <c r="DY39" s="40"/>
      <c r="DZ39" s="40"/>
      <c r="EA39" s="38"/>
      <c r="EB39" s="38"/>
      <c r="EC39" s="38"/>
      <c r="ED39" s="38"/>
      <c r="EE39" s="38"/>
      <c r="EF39" s="39"/>
      <c r="EG39" s="39"/>
      <c r="EH39" s="39"/>
      <c r="EI39" s="39"/>
      <c r="EJ39" s="39"/>
      <c r="EK39" s="40"/>
      <c r="EL39" s="40"/>
      <c r="EM39" s="40"/>
      <c r="EN39" s="40"/>
      <c r="EO39" s="40"/>
      <c r="EP39" s="38"/>
      <c r="EQ39" s="38"/>
      <c r="ER39" s="38"/>
      <c r="ES39" s="38"/>
      <c r="ET39" s="38"/>
      <c r="EU39" s="39"/>
      <c r="EV39" s="39"/>
      <c r="EW39" s="39"/>
      <c r="EX39" s="39"/>
      <c r="EY39" s="39"/>
      <c r="EZ39" s="40"/>
      <c r="FA39" s="40"/>
      <c r="FB39" s="40"/>
      <c r="FC39" s="40"/>
      <c r="FD39" s="40"/>
      <c r="FE39" s="38"/>
      <c r="FF39" s="38"/>
      <c r="FG39" s="38"/>
      <c r="FH39" s="38"/>
      <c r="FI39" s="38"/>
      <c r="FJ39" s="39"/>
      <c r="FK39" s="39"/>
      <c r="FL39" s="39"/>
      <c r="FM39" s="39"/>
      <c r="FN39" s="39"/>
      <c r="FO39" s="40"/>
      <c r="FP39" s="40"/>
      <c r="FQ39" s="40"/>
      <c r="FR39" s="40"/>
      <c r="FS39" s="40"/>
      <c r="FT39" s="38"/>
      <c r="FU39" s="38"/>
      <c r="FV39" s="38"/>
      <c r="FW39" s="38"/>
      <c r="FX39" s="38"/>
      <c r="FY39" s="39"/>
      <c r="FZ39" s="39"/>
      <c r="GA39" s="39"/>
      <c r="GB39" s="39"/>
      <c r="GC39" s="39"/>
      <c r="GD39" s="40"/>
      <c r="GE39" s="40"/>
      <c r="GF39" s="40"/>
      <c r="GG39" s="40"/>
      <c r="GH39" s="40"/>
      <c r="GI39" s="38"/>
      <c r="GJ39" s="38"/>
      <c r="GK39" s="38"/>
      <c r="GL39" s="38"/>
      <c r="GM39" s="38"/>
      <c r="GN39" s="39"/>
      <c r="GO39" s="39"/>
      <c r="GP39" s="39"/>
      <c r="GQ39" s="39"/>
      <c r="GR39" s="39"/>
      <c r="GS39" s="40"/>
      <c r="GT39" s="40"/>
      <c r="GU39" s="40"/>
      <c r="GV39" s="40"/>
      <c r="GW39" s="40"/>
      <c r="GX39" s="38"/>
      <c r="GY39" s="38"/>
      <c r="GZ39" s="38"/>
      <c r="HA39" s="38"/>
      <c r="HB39" s="38"/>
      <c r="HC39" s="39"/>
      <c r="HD39" s="39"/>
      <c r="HE39" s="39"/>
      <c r="HF39" s="39"/>
      <c r="HG39" s="39"/>
      <c r="HH39" s="40"/>
      <c r="HI39" s="40"/>
      <c r="HJ39" s="40"/>
      <c r="HK39" s="40"/>
      <c r="HL39" s="40"/>
      <c r="HM39" s="38"/>
      <c r="HN39" s="38"/>
      <c r="HO39" s="38"/>
      <c r="HP39" s="38"/>
      <c r="HQ39" s="38"/>
      <c r="HR39" s="39"/>
      <c r="HS39" s="39"/>
      <c r="HT39" s="39"/>
      <c r="HU39" s="39"/>
      <c r="HV39" s="39"/>
      <c r="HW39" s="40"/>
      <c r="HX39" s="40"/>
      <c r="HY39" s="40"/>
      <c r="HZ39" s="40"/>
      <c r="IA39" s="40"/>
      <c r="IB39" s="38"/>
      <c r="IC39" s="38"/>
      <c r="ID39" s="38"/>
      <c r="IE39" s="38"/>
      <c r="IF39" s="38"/>
      <c r="IG39" s="39"/>
      <c r="IH39" s="39"/>
      <c r="II39" s="39"/>
      <c r="IJ39" s="39"/>
      <c r="IK39" s="39"/>
      <c r="IL39" s="40"/>
      <c r="IM39" s="40"/>
      <c r="IN39" s="40"/>
      <c r="IO39" s="40"/>
      <c r="IP39" s="40"/>
      <c r="IQ39" s="38"/>
      <c r="IR39" s="38"/>
      <c r="IS39" s="38"/>
      <c r="IT39" s="38"/>
      <c r="IU39" s="38"/>
      <c r="IV39" s="39"/>
    </row>
    <row r="40" spans="1:256" s="14" customFormat="1" ht="18.75" thickBot="1">
      <c r="A40" s="497"/>
      <c r="B40" s="391"/>
      <c r="C40" s="391"/>
      <c r="D40" s="326" t="s">
        <v>943</v>
      </c>
      <c r="E40" s="326" t="s">
        <v>944</v>
      </c>
      <c r="F40" s="195" t="s">
        <v>925</v>
      </c>
      <c r="G40" s="326" t="s">
        <v>1050</v>
      </c>
      <c r="H40" s="326" t="s">
        <v>1048</v>
      </c>
      <c r="I40" s="494"/>
      <c r="J40" s="326" t="s">
        <v>935</v>
      </c>
      <c r="K40" s="181">
        <v>41640</v>
      </c>
      <c r="L40" s="181">
        <v>42004</v>
      </c>
      <c r="M40" s="146"/>
      <c r="N40" s="146"/>
      <c r="O40" s="146"/>
      <c r="P40" s="146"/>
      <c r="Q40" s="146"/>
      <c r="R40" s="146"/>
      <c r="S40" s="146"/>
      <c r="T40" s="146"/>
      <c r="U40" s="146"/>
      <c r="V40" s="146"/>
      <c r="W40" s="149"/>
      <c r="X40" s="149"/>
      <c r="Y40" s="149">
        <f t="shared" si="1"/>
        <v>0</v>
      </c>
      <c r="Z40" s="323"/>
      <c r="AA40" s="323"/>
      <c r="AB40" s="323"/>
      <c r="AC40" s="323"/>
      <c r="AD40" s="323"/>
      <c r="AE40" s="324"/>
      <c r="AF40" s="324"/>
      <c r="AG40" s="324"/>
      <c r="AH40" s="324"/>
      <c r="AI40" s="324"/>
      <c r="AJ40" s="325"/>
      <c r="AK40" s="325"/>
      <c r="AL40" s="325"/>
      <c r="AM40" s="325"/>
      <c r="AN40" s="325"/>
      <c r="AO40" s="122"/>
      <c r="AP40" s="122"/>
      <c r="AQ40" s="122"/>
      <c r="AR40" s="122"/>
      <c r="AS40" s="122"/>
      <c r="AT40" s="123"/>
      <c r="AU40" s="123"/>
      <c r="AV40" s="123"/>
      <c r="AW40" s="123"/>
      <c r="AX40" s="123"/>
      <c r="AY40" s="124"/>
      <c r="AZ40" s="124"/>
      <c r="BA40" s="124"/>
      <c r="BB40" s="124"/>
      <c r="BC40" s="124"/>
      <c r="BD40" s="337"/>
      <c r="BE40" s="38"/>
      <c r="BF40" s="38"/>
      <c r="BG40" s="38"/>
      <c r="BH40" s="38"/>
      <c r="BI40" s="39"/>
      <c r="BJ40" s="39"/>
      <c r="BK40" s="39"/>
      <c r="BL40" s="39"/>
      <c r="BM40" s="39"/>
      <c r="BN40" s="40"/>
      <c r="BO40" s="40"/>
      <c r="BP40" s="40"/>
      <c r="BQ40" s="40"/>
      <c r="BR40" s="40"/>
      <c r="BS40" s="38"/>
      <c r="BT40" s="38"/>
      <c r="BU40" s="38"/>
      <c r="BV40" s="38"/>
      <c r="BW40" s="38"/>
      <c r="BX40" s="39"/>
      <c r="BY40" s="39"/>
      <c r="BZ40" s="39"/>
      <c r="CA40" s="39"/>
      <c r="CB40" s="39"/>
      <c r="CC40" s="40"/>
      <c r="CD40" s="40"/>
      <c r="CE40" s="40"/>
      <c r="CF40" s="40"/>
      <c r="CG40" s="40"/>
      <c r="CH40" s="38"/>
      <c r="CI40" s="38"/>
      <c r="CJ40" s="38"/>
      <c r="CK40" s="38"/>
      <c r="CL40" s="38"/>
      <c r="CM40" s="39"/>
      <c r="CN40" s="39"/>
      <c r="CO40" s="39"/>
      <c r="CP40" s="39"/>
      <c r="CQ40" s="39"/>
      <c r="CR40" s="40"/>
      <c r="CS40" s="40"/>
      <c r="CT40" s="40"/>
      <c r="CU40" s="40"/>
      <c r="CV40" s="40"/>
      <c r="CW40" s="38"/>
      <c r="CX40" s="38"/>
      <c r="CY40" s="38"/>
      <c r="CZ40" s="38"/>
      <c r="DA40" s="38"/>
      <c r="DB40" s="39"/>
      <c r="DC40" s="39"/>
      <c r="DD40" s="39"/>
      <c r="DE40" s="39"/>
      <c r="DF40" s="39"/>
      <c r="DG40" s="40"/>
      <c r="DH40" s="40"/>
      <c r="DI40" s="40"/>
      <c r="DJ40" s="40"/>
      <c r="DK40" s="40"/>
      <c r="DL40" s="38"/>
      <c r="DM40" s="38"/>
      <c r="DN40" s="38"/>
      <c r="DO40" s="38"/>
      <c r="DP40" s="38"/>
      <c r="DQ40" s="39"/>
      <c r="DR40" s="39"/>
      <c r="DS40" s="39"/>
      <c r="DT40" s="39"/>
      <c r="DU40" s="39"/>
      <c r="DV40" s="40"/>
      <c r="DW40" s="40"/>
      <c r="DX40" s="40"/>
      <c r="DY40" s="40"/>
      <c r="DZ40" s="40"/>
      <c r="EA40" s="38"/>
      <c r="EB40" s="38"/>
      <c r="EC40" s="38"/>
      <c r="ED40" s="38"/>
      <c r="EE40" s="38"/>
      <c r="EF40" s="39"/>
      <c r="EG40" s="39"/>
      <c r="EH40" s="39"/>
      <c r="EI40" s="39"/>
      <c r="EJ40" s="39"/>
      <c r="EK40" s="40"/>
      <c r="EL40" s="40"/>
      <c r="EM40" s="40"/>
      <c r="EN40" s="40"/>
      <c r="EO40" s="40"/>
      <c r="EP40" s="38"/>
      <c r="EQ40" s="38"/>
      <c r="ER40" s="38"/>
      <c r="ES40" s="38"/>
      <c r="ET40" s="38"/>
      <c r="EU40" s="39"/>
      <c r="EV40" s="39"/>
      <c r="EW40" s="39"/>
      <c r="EX40" s="39"/>
      <c r="EY40" s="39"/>
      <c r="EZ40" s="40"/>
      <c r="FA40" s="40"/>
      <c r="FB40" s="40"/>
      <c r="FC40" s="40"/>
      <c r="FD40" s="40"/>
      <c r="FE40" s="38"/>
      <c r="FF40" s="38"/>
      <c r="FG40" s="38"/>
      <c r="FH40" s="38"/>
      <c r="FI40" s="38"/>
      <c r="FJ40" s="39"/>
      <c r="FK40" s="39"/>
      <c r="FL40" s="39"/>
      <c r="FM40" s="39"/>
      <c r="FN40" s="39"/>
      <c r="FO40" s="40"/>
      <c r="FP40" s="40"/>
      <c r="FQ40" s="40"/>
      <c r="FR40" s="40"/>
      <c r="FS40" s="40"/>
      <c r="FT40" s="38"/>
      <c r="FU40" s="38"/>
      <c r="FV40" s="38"/>
      <c r="FW40" s="38"/>
      <c r="FX40" s="38"/>
      <c r="FY40" s="39"/>
      <c r="FZ40" s="39"/>
      <c r="GA40" s="39"/>
      <c r="GB40" s="39"/>
      <c r="GC40" s="39"/>
      <c r="GD40" s="40"/>
      <c r="GE40" s="40"/>
      <c r="GF40" s="40"/>
      <c r="GG40" s="40"/>
      <c r="GH40" s="40"/>
      <c r="GI40" s="38"/>
      <c r="GJ40" s="38"/>
      <c r="GK40" s="38"/>
      <c r="GL40" s="38"/>
      <c r="GM40" s="38"/>
      <c r="GN40" s="39"/>
      <c r="GO40" s="39"/>
      <c r="GP40" s="39"/>
      <c r="GQ40" s="39"/>
      <c r="GR40" s="39"/>
      <c r="GS40" s="40"/>
      <c r="GT40" s="40"/>
      <c r="GU40" s="40"/>
      <c r="GV40" s="40"/>
      <c r="GW40" s="40"/>
      <c r="GX40" s="38"/>
      <c r="GY40" s="38"/>
      <c r="GZ40" s="38"/>
      <c r="HA40" s="38"/>
      <c r="HB40" s="38"/>
      <c r="HC40" s="39"/>
      <c r="HD40" s="39"/>
      <c r="HE40" s="39"/>
      <c r="HF40" s="39"/>
      <c r="HG40" s="39"/>
      <c r="HH40" s="40"/>
      <c r="HI40" s="40"/>
      <c r="HJ40" s="40"/>
      <c r="HK40" s="40"/>
      <c r="HL40" s="40"/>
      <c r="HM40" s="38"/>
      <c r="HN40" s="38"/>
      <c r="HO40" s="38"/>
      <c r="HP40" s="38"/>
      <c r="HQ40" s="38"/>
      <c r="HR40" s="39"/>
      <c r="HS40" s="39"/>
      <c r="HT40" s="39"/>
      <c r="HU40" s="39"/>
      <c r="HV40" s="39"/>
      <c r="HW40" s="40"/>
      <c r="HX40" s="40"/>
      <c r="HY40" s="40"/>
      <c r="HZ40" s="40"/>
      <c r="IA40" s="40"/>
      <c r="IB40" s="38"/>
      <c r="IC40" s="38"/>
      <c r="ID40" s="38"/>
      <c r="IE40" s="38"/>
      <c r="IF40" s="38"/>
      <c r="IG40" s="39"/>
      <c r="IH40" s="39"/>
      <c r="II40" s="39"/>
      <c r="IJ40" s="39"/>
      <c r="IK40" s="39"/>
      <c r="IL40" s="40"/>
      <c r="IM40" s="40"/>
      <c r="IN40" s="40"/>
      <c r="IO40" s="40"/>
      <c r="IP40" s="40"/>
      <c r="IQ40" s="38"/>
      <c r="IR40" s="38"/>
      <c r="IS40" s="38"/>
      <c r="IT40" s="38"/>
      <c r="IU40" s="38"/>
      <c r="IV40" s="39"/>
    </row>
    <row r="41" spans="1:256" s="14" customFormat="1" ht="27.75" thickBot="1">
      <c r="A41" s="497"/>
      <c r="B41" s="391"/>
      <c r="C41" s="391"/>
      <c r="D41" s="326" t="s">
        <v>945</v>
      </c>
      <c r="E41" s="326" t="s">
        <v>946</v>
      </c>
      <c r="F41" s="195">
        <v>4</v>
      </c>
      <c r="G41" s="326" t="s">
        <v>1051</v>
      </c>
      <c r="H41" s="326" t="s">
        <v>1044</v>
      </c>
      <c r="I41" s="494"/>
      <c r="J41" s="326" t="s">
        <v>947</v>
      </c>
      <c r="K41" s="181">
        <v>41640</v>
      </c>
      <c r="L41" s="181">
        <v>42004</v>
      </c>
      <c r="M41" s="318"/>
      <c r="N41" s="318">
        <v>1</v>
      </c>
      <c r="O41" s="318"/>
      <c r="P41" s="318">
        <v>1</v>
      </c>
      <c r="Q41" s="318"/>
      <c r="R41" s="318"/>
      <c r="S41" s="146">
        <v>1</v>
      </c>
      <c r="T41" s="146"/>
      <c r="U41" s="318"/>
      <c r="V41" s="318">
        <v>1</v>
      </c>
      <c r="W41" s="314"/>
      <c r="X41" s="314"/>
      <c r="Y41" s="149">
        <f t="shared" si="1"/>
        <v>4</v>
      </c>
      <c r="Z41" s="323"/>
      <c r="AA41" s="323"/>
      <c r="AB41" s="323"/>
      <c r="AC41" s="323"/>
      <c r="AD41" s="323"/>
      <c r="AE41" s="324"/>
      <c r="AF41" s="324"/>
      <c r="AG41" s="324"/>
      <c r="AH41" s="324"/>
      <c r="AI41" s="324"/>
      <c r="AJ41" s="325"/>
      <c r="AK41" s="325"/>
      <c r="AL41" s="325"/>
      <c r="AM41" s="325"/>
      <c r="AN41" s="325"/>
      <c r="AO41" s="122"/>
      <c r="AP41" s="122"/>
      <c r="AQ41" s="122"/>
      <c r="AR41" s="122"/>
      <c r="AS41" s="122"/>
      <c r="AT41" s="123"/>
      <c r="AU41" s="123"/>
      <c r="AV41" s="123"/>
      <c r="AW41" s="123"/>
      <c r="AX41" s="123"/>
      <c r="AY41" s="124"/>
      <c r="AZ41" s="124"/>
      <c r="BA41" s="124"/>
      <c r="BB41" s="124"/>
      <c r="BC41" s="124"/>
      <c r="BD41" s="337"/>
      <c r="BE41" s="38"/>
      <c r="BF41" s="38"/>
      <c r="BG41" s="38"/>
      <c r="BH41" s="38"/>
      <c r="BI41" s="39"/>
      <c r="BJ41" s="39"/>
      <c r="BK41" s="39"/>
      <c r="BL41" s="39"/>
      <c r="BM41" s="39"/>
      <c r="BN41" s="40"/>
      <c r="BO41" s="40"/>
      <c r="BP41" s="40"/>
      <c r="BQ41" s="40"/>
      <c r="BR41" s="40"/>
      <c r="BS41" s="38"/>
      <c r="BT41" s="38"/>
      <c r="BU41" s="38"/>
      <c r="BV41" s="38"/>
      <c r="BW41" s="38"/>
      <c r="BX41" s="39"/>
      <c r="BY41" s="39"/>
      <c r="BZ41" s="39"/>
      <c r="CA41" s="39"/>
      <c r="CB41" s="39"/>
      <c r="CC41" s="40"/>
      <c r="CD41" s="40"/>
      <c r="CE41" s="40"/>
      <c r="CF41" s="40"/>
      <c r="CG41" s="40"/>
      <c r="CH41" s="38"/>
      <c r="CI41" s="38"/>
      <c r="CJ41" s="38"/>
      <c r="CK41" s="38"/>
      <c r="CL41" s="38"/>
      <c r="CM41" s="39"/>
      <c r="CN41" s="39"/>
      <c r="CO41" s="39"/>
      <c r="CP41" s="39"/>
      <c r="CQ41" s="39"/>
      <c r="CR41" s="40"/>
      <c r="CS41" s="40"/>
      <c r="CT41" s="40"/>
      <c r="CU41" s="40"/>
      <c r="CV41" s="40"/>
      <c r="CW41" s="38"/>
      <c r="CX41" s="38"/>
      <c r="CY41" s="38"/>
      <c r="CZ41" s="38"/>
      <c r="DA41" s="38"/>
      <c r="DB41" s="39"/>
      <c r="DC41" s="39"/>
      <c r="DD41" s="39"/>
      <c r="DE41" s="39"/>
      <c r="DF41" s="39"/>
      <c r="DG41" s="40"/>
      <c r="DH41" s="40"/>
      <c r="DI41" s="40"/>
      <c r="DJ41" s="40"/>
      <c r="DK41" s="40"/>
      <c r="DL41" s="38"/>
      <c r="DM41" s="38"/>
      <c r="DN41" s="38"/>
      <c r="DO41" s="38"/>
      <c r="DP41" s="38"/>
      <c r="DQ41" s="39"/>
      <c r="DR41" s="39"/>
      <c r="DS41" s="39"/>
      <c r="DT41" s="39"/>
      <c r="DU41" s="39"/>
      <c r="DV41" s="40"/>
      <c r="DW41" s="40"/>
      <c r="DX41" s="40"/>
      <c r="DY41" s="40"/>
      <c r="DZ41" s="40"/>
      <c r="EA41" s="38"/>
      <c r="EB41" s="38"/>
      <c r="EC41" s="38"/>
      <c r="ED41" s="38"/>
      <c r="EE41" s="38"/>
      <c r="EF41" s="39"/>
      <c r="EG41" s="39"/>
      <c r="EH41" s="39"/>
      <c r="EI41" s="39"/>
      <c r="EJ41" s="39"/>
      <c r="EK41" s="40"/>
      <c r="EL41" s="40"/>
      <c r="EM41" s="40"/>
      <c r="EN41" s="40"/>
      <c r="EO41" s="40"/>
      <c r="EP41" s="38"/>
      <c r="EQ41" s="38"/>
      <c r="ER41" s="38"/>
      <c r="ES41" s="38"/>
      <c r="ET41" s="38"/>
      <c r="EU41" s="39"/>
      <c r="EV41" s="39"/>
      <c r="EW41" s="39"/>
      <c r="EX41" s="39"/>
      <c r="EY41" s="39"/>
      <c r="EZ41" s="40"/>
      <c r="FA41" s="40"/>
      <c r="FB41" s="40"/>
      <c r="FC41" s="40"/>
      <c r="FD41" s="40"/>
      <c r="FE41" s="38"/>
      <c r="FF41" s="38"/>
      <c r="FG41" s="38"/>
      <c r="FH41" s="38"/>
      <c r="FI41" s="38"/>
      <c r="FJ41" s="39"/>
      <c r="FK41" s="39"/>
      <c r="FL41" s="39"/>
      <c r="FM41" s="39"/>
      <c r="FN41" s="39"/>
      <c r="FO41" s="40"/>
      <c r="FP41" s="40"/>
      <c r="FQ41" s="40"/>
      <c r="FR41" s="40"/>
      <c r="FS41" s="40"/>
      <c r="FT41" s="38"/>
      <c r="FU41" s="38"/>
      <c r="FV41" s="38"/>
      <c r="FW41" s="38"/>
      <c r="FX41" s="38"/>
      <c r="FY41" s="39"/>
      <c r="FZ41" s="39"/>
      <c r="GA41" s="39"/>
      <c r="GB41" s="39"/>
      <c r="GC41" s="39"/>
      <c r="GD41" s="40"/>
      <c r="GE41" s="40"/>
      <c r="GF41" s="40"/>
      <c r="GG41" s="40"/>
      <c r="GH41" s="40"/>
      <c r="GI41" s="38"/>
      <c r="GJ41" s="38"/>
      <c r="GK41" s="38"/>
      <c r="GL41" s="38"/>
      <c r="GM41" s="38"/>
      <c r="GN41" s="39"/>
      <c r="GO41" s="39"/>
      <c r="GP41" s="39"/>
      <c r="GQ41" s="39"/>
      <c r="GR41" s="39"/>
      <c r="GS41" s="40"/>
      <c r="GT41" s="40"/>
      <c r="GU41" s="40"/>
      <c r="GV41" s="40"/>
      <c r="GW41" s="40"/>
      <c r="GX41" s="38"/>
      <c r="GY41" s="38"/>
      <c r="GZ41" s="38"/>
      <c r="HA41" s="38"/>
      <c r="HB41" s="38"/>
      <c r="HC41" s="39"/>
      <c r="HD41" s="39"/>
      <c r="HE41" s="39"/>
      <c r="HF41" s="39"/>
      <c r="HG41" s="39"/>
      <c r="HH41" s="40"/>
      <c r="HI41" s="40"/>
      <c r="HJ41" s="40"/>
      <c r="HK41" s="40"/>
      <c r="HL41" s="40"/>
      <c r="HM41" s="38"/>
      <c r="HN41" s="38"/>
      <c r="HO41" s="38"/>
      <c r="HP41" s="38"/>
      <c r="HQ41" s="38"/>
      <c r="HR41" s="39"/>
      <c r="HS41" s="39"/>
      <c r="HT41" s="39"/>
      <c r="HU41" s="39"/>
      <c r="HV41" s="39"/>
      <c r="HW41" s="40"/>
      <c r="HX41" s="40"/>
      <c r="HY41" s="40"/>
      <c r="HZ41" s="40"/>
      <c r="IA41" s="40"/>
      <c r="IB41" s="38"/>
      <c r="IC41" s="38"/>
      <c r="ID41" s="38"/>
      <c r="IE41" s="38"/>
      <c r="IF41" s="38"/>
      <c r="IG41" s="39"/>
      <c r="IH41" s="39"/>
      <c r="II41" s="39"/>
      <c r="IJ41" s="39"/>
      <c r="IK41" s="39"/>
      <c r="IL41" s="40"/>
      <c r="IM41" s="40"/>
      <c r="IN41" s="40"/>
      <c r="IO41" s="40"/>
      <c r="IP41" s="40"/>
      <c r="IQ41" s="38"/>
      <c r="IR41" s="38"/>
      <c r="IS41" s="38"/>
      <c r="IT41" s="38"/>
      <c r="IU41" s="38"/>
      <c r="IV41" s="39"/>
    </row>
    <row r="42" spans="1:256" s="14" customFormat="1" ht="27.75" thickBot="1">
      <c r="A42" s="497"/>
      <c r="B42" s="391"/>
      <c r="C42" s="391"/>
      <c r="D42" s="326" t="s">
        <v>1052</v>
      </c>
      <c r="E42" s="326" t="s">
        <v>1053</v>
      </c>
      <c r="F42" s="195">
        <v>1</v>
      </c>
      <c r="G42" s="326" t="s">
        <v>1648</v>
      </c>
      <c r="H42" s="326" t="s">
        <v>1044</v>
      </c>
      <c r="I42" s="495"/>
      <c r="J42" s="340" t="s">
        <v>948</v>
      </c>
      <c r="K42" s="181">
        <v>41640</v>
      </c>
      <c r="L42" s="181">
        <v>41974</v>
      </c>
      <c r="M42" s="146"/>
      <c r="N42" s="146"/>
      <c r="O42" s="146">
        <v>1</v>
      </c>
      <c r="P42" s="146"/>
      <c r="Q42" s="193"/>
      <c r="R42" s="193"/>
      <c r="S42" s="146"/>
      <c r="T42" s="146"/>
      <c r="U42" s="193"/>
      <c r="V42" s="193"/>
      <c r="W42" s="194"/>
      <c r="X42" s="194"/>
      <c r="Y42" s="149">
        <f t="shared" si="1"/>
        <v>1</v>
      </c>
      <c r="Z42" s="323"/>
      <c r="AA42" s="323"/>
      <c r="AB42" s="323"/>
      <c r="AC42" s="323"/>
      <c r="AD42" s="323"/>
      <c r="AE42" s="324"/>
      <c r="AF42" s="324"/>
      <c r="AG42" s="324"/>
      <c r="AH42" s="324"/>
      <c r="AI42" s="324"/>
      <c r="AJ42" s="325"/>
      <c r="AK42" s="325"/>
      <c r="AL42" s="325"/>
      <c r="AM42" s="325"/>
      <c r="AN42" s="325"/>
      <c r="AO42" s="122"/>
      <c r="AP42" s="122"/>
      <c r="AQ42" s="122"/>
      <c r="AR42" s="122"/>
      <c r="AS42" s="122"/>
      <c r="AT42" s="123"/>
      <c r="AU42" s="123"/>
      <c r="AV42" s="123"/>
      <c r="AW42" s="123"/>
      <c r="AX42" s="123"/>
      <c r="AY42" s="124"/>
      <c r="AZ42" s="124"/>
      <c r="BA42" s="124"/>
      <c r="BB42" s="124"/>
      <c r="BC42" s="124"/>
      <c r="BD42" s="337"/>
      <c r="BE42" s="38"/>
      <c r="BF42" s="38"/>
      <c r="BG42" s="38"/>
      <c r="BH42" s="38"/>
      <c r="BI42" s="39"/>
      <c r="BJ42" s="39"/>
      <c r="BK42" s="39"/>
      <c r="BL42" s="39"/>
      <c r="BM42" s="39"/>
      <c r="BN42" s="40"/>
      <c r="BO42" s="40"/>
      <c r="BP42" s="40"/>
      <c r="BQ42" s="40"/>
      <c r="BR42" s="40"/>
      <c r="BS42" s="38"/>
      <c r="BT42" s="38"/>
      <c r="BU42" s="38"/>
      <c r="BV42" s="38"/>
      <c r="BW42" s="38"/>
      <c r="BX42" s="39"/>
      <c r="BY42" s="39"/>
      <c r="BZ42" s="39"/>
      <c r="CA42" s="39"/>
      <c r="CB42" s="39"/>
      <c r="CC42" s="40"/>
      <c r="CD42" s="40"/>
      <c r="CE42" s="40"/>
      <c r="CF42" s="40"/>
      <c r="CG42" s="40"/>
      <c r="CH42" s="38"/>
      <c r="CI42" s="38"/>
      <c r="CJ42" s="38"/>
      <c r="CK42" s="38"/>
      <c r="CL42" s="38"/>
      <c r="CM42" s="39"/>
      <c r="CN42" s="39"/>
      <c r="CO42" s="39"/>
      <c r="CP42" s="39"/>
      <c r="CQ42" s="39"/>
      <c r="CR42" s="40"/>
      <c r="CS42" s="40"/>
      <c r="CT42" s="40"/>
      <c r="CU42" s="40"/>
      <c r="CV42" s="40"/>
      <c r="CW42" s="38"/>
      <c r="CX42" s="38"/>
      <c r="CY42" s="38"/>
      <c r="CZ42" s="38"/>
      <c r="DA42" s="38"/>
      <c r="DB42" s="39"/>
      <c r="DC42" s="39"/>
      <c r="DD42" s="39"/>
      <c r="DE42" s="39"/>
      <c r="DF42" s="39"/>
      <c r="DG42" s="40"/>
      <c r="DH42" s="40"/>
      <c r="DI42" s="40"/>
      <c r="DJ42" s="40"/>
      <c r="DK42" s="40"/>
      <c r="DL42" s="38"/>
      <c r="DM42" s="38"/>
      <c r="DN42" s="38"/>
      <c r="DO42" s="38"/>
      <c r="DP42" s="38"/>
      <c r="DQ42" s="39"/>
      <c r="DR42" s="39"/>
      <c r="DS42" s="39"/>
      <c r="DT42" s="39"/>
      <c r="DU42" s="39"/>
      <c r="DV42" s="40"/>
      <c r="DW42" s="40"/>
      <c r="DX42" s="40"/>
      <c r="DY42" s="40"/>
      <c r="DZ42" s="40"/>
      <c r="EA42" s="38"/>
      <c r="EB42" s="38"/>
      <c r="EC42" s="38"/>
      <c r="ED42" s="38"/>
      <c r="EE42" s="38"/>
      <c r="EF42" s="39"/>
      <c r="EG42" s="39"/>
      <c r="EH42" s="39"/>
      <c r="EI42" s="39"/>
      <c r="EJ42" s="39"/>
      <c r="EK42" s="40"/>
      <c r="EL42" s="40"/>
      <c r="EM42" s="40"/>
      <c r="EN42" s="40"/>
      <c r="EO42" s="40"/>
      <c r="EP42" s="38"/>
      <c r="EQ42" s="38"/>
      <c r="ER42" s="38"/>
      <c r="ES42" s="38"/>
      <c r="ET42" s="38"/>
      <c r="EU42" s="39"/>
      <c r="EV42" s="39"/>
      <c r="EW42" s="39"/>
      <c r="EX42" s="39"/>
      <c r="EY42" s="39"/>
      <c r="EZ42" s="40"/>
      <c r="FA42" s="40"/>
      <c r="FB42" s="40"/>
      <c r="FC42" s="40"/>
      <c r="FD42" s="40"/>
      <c r="FE42" s="38"/>
      <c r="FF42" s="38"/>
      <c r="FG42" s="38"/>
      <c r="FH42" s="38"/>
      <c r="FI42" s="38"/>
      <c r="FJ42" s="39"/>
      <c r="FK42" s="39"/>
      <c r="FL42" s="39"/>
      <c r="FM42" s="39"/>
      <c r="FN42" s="39"/>
      <c r="FO42" s="40"/>
      <c r="FP42" s="40"/>
      <c r="FQ42" s="40"/>
      <c r="FR42" s="40"/>
      <c r="FS42" s="40"/>
      <c r="FT42" s="38"/>
      <c r="FU42" s="38"/>
      <c r="FV42" s="38"/>
      <c r="FW42" s="38"/>
      <c r="FX42" s="38"/>
      <c r="FY42" s="39"/>
      <c r="FZ42" s="39"/>
      <c r="GA42" s="39"/>
      <c r="GB42" s="39"/>
      <c r="GC42" s="39"/>
      <c r="GD42" s="40"/>
      <c r="GE42" s="40"/>
      <c r="GF42" s="40"/>
      <c r="GG42" s="40"/>
      <c r="GH42" s="40"/>
      <c r="GI42" s="38"/>
      <c r="GJ42" s="38"/>
      <c r="GK42" s="38"/>
      <c r="GL42" s="38"/>
      <c r="GM42" s="38"/>
      <c r="GN42" s="39"/>
      <c r="GO42" s="39"/>
      <c r="GP42" s="39"/>
      <c r="GQ42" s="39"/>
      <c r="GR42" s="39"/>
      <c r="GS42" s="40"/>
      <c r="GT42" s="40"/>
      <c r="GU42" s="40"/>
      <c r="GV42" s="40"/>
      <c r="GW42" s="40"/>
      <c r="GX42" s="38"/>
      <c r="GY42" s="38"/>
      <c r="GZ42" s="38"/>
      <c r="HA42" s="38"/>
      <c r="HB42" s="38"/>
      <c r="HC42" s="39"/>
      <c r="HD42" s="39"/>
      <c r="HE42" s="39"/>
      <c r="HF42" s="39"/>
      <c r="HG42" s="39"/>
      <c r="HH42" s="40"/>
      <c r="HI42" s="40"/>
      <c r="HJ42" s="40"/>
      <c r="HK42" s="40"/>
      <c r="HL42" s="40"/>
      <c r="HM42" s="38"/>
      <c r="HN42" s="38"/>
      <c r="HO42" s="38"/>
      <c r="HP42" s="38"/>
      <c r="HQ42" s="38"/>
      <c r="HR42" s="39"/>
      <c r="HS42" s="39"/>
      <c r="HT42" s="39"/>
      <c r="HU42" s="39"/>
      <c r="HV42" s="39"/>
      <c r="HW42" s="40"/>
      <c r="HX42" s="40"/>
      <c r="HY42" s="40"/>
      <c r="HZ42" s="40"/>
      <c r="IA42" s="40"/>
      <c r="IB42" s="38"/>
      <c r="IC42" s="38"/>
      <c r="ID42" s="38"/>
      <c r="IE42" s="38"/>
      <c r="IF42" s="38"/>
      <c r="IG42" s="39"/>
      <c r="IH42" s="39"/>
      <c r="II42" s="39"/>
      <c r="IJ42" s="39"/>
      <c r="IK42" s="39"/>
      <c r="IL42" s="40"/>
      <c r="IM42" s="40"/>
      <c r="IN42" s="40"/>
      <c r="IO42" s="40"/>
      <c r="IP42" s="40"/>
      <c r="IQ42" s="38"/>
      <c r="IR42" s="38"/>
      <c r="IS42" s="38"/>
      <c r="IT42" s="38"/>
      <c r="IU42" s="38"/>
      <c r="IV42" s="39"/>
    </row>
    <row r="43" spans="1:256" s="16" customFormat="1" ht="27.75" thickBot="1">
      <c r="A43" s="497"/>
      <c r="B43" s="391"/>
      <c r="C43" s="391"/>
      <c r="D43" s="326" t="s">
        <v>1054</v>
      </c>
      <c r="E43" s="326" t="s">
        <v>1646</v>
      </c>
      <c r="F43" s="195">
        <v>12</v>
      </c>
      <c r="G43" s="326" t="s">
        <v>1647</v>
      </c>
      <c r="H43" s="326" t="s">
        <v>1044</v>
      </c>
      <c r="I43" s="495"/>
      <c r="J43" s="340" t="s">
        <v>948</v>
      </c>
      <c r="K43" s="181">
        <v>41640</v>
      </c>
      <c r="L43" s="181">
        <v>42004</v>
      </c>
      <c r="M43" s="318">
        <v>1</v>
      </c>
      <c r="N43" s="318">
        <v>1</v>
      </c>
      <c r="O43" s="318">
        <v>1</v>
      </c>
      <c r="P43" s="318">
        <v>1</v>
      </c>
      <c r="Q43" s="318">
        <v>1</v>
      </c>
      <c r="R43" s="318">
        <v>1</v>
      </c>
      <c r="S43" s="146">
        <v>1</v>
      </c>
      <c r="T43" s="146">
        <v>1</v>
      </c>
      <c r="U43" s="318">
        <v>1</v>
      </c>
      <c r="V43" s="318">
        <v>1</v>
      </c>
      <c r="W43" s="314">
        <v>1</v>
      </c>
      <c r="X43" s="314">
        <v>1</v>
      </c>
      <c r="Y43" s="149">
        <f t="shared" si="1"/>
        <v>12</v>
      </c>
      <c r="Z43" s="323"/>
      <c r="AA43" s="323"/>
      <c r="AB43" s="323"/>
      <c r="AC43" s="323"/>
      <c r="AD43" s="323"/>
      <c r="AE43" s="324"/>
      <c r="AF43" s="324"/>
      <c r="AG43" s="324"/>
      <c r="AH43" s="324"/>
      <c r="AI43" s="324"/>
      <c r="AJ43" s="325"/>
      <c r="AK43" s="325"/>
      <c r="AL43" s="325"/>
      <c r="AM43" s="325"/>
      <c r="AN43" s="325"/>
      <c r="AO43" s="122"/>
      <c r="AP43" s="122"/>
      <c r="AQ43" s="122"/>
      <c r="AR43" s="122"/>
      <c r="AS43" s="122"/>
      <c r="AT43" s="123"/>
      <c r="AU43" s="123"/>
      <c r="AV43" s="123"/>
      <c r="AW43" s="123"/>
      <c r="AX43" s="123"/>
      <c r="AY43" s="124"/>
      <c r="AZ43" s="124"/>
      <c r="BA43" s="124"/>
      <c r="BB43" s="124"/>
      <c r="BC43" s="124"/>
      <c r="BD43" s="337"/>
      <c r="BE43" s="38"/>
      <c r="BF43" s="38"/>
      <c r="BG43" s="38"/>
      <c r="BH43" s="38"/>
      <c r="BI43" s="39"/>
      <c r="BJ43" s="39"/>
      <c r="BK43" s="39"/>
      <c r="BL43" s="39"/>
      <c r="BM43" s="39"/>
      <c r="BN43" s="40"/>
      <c r="BO43" s="40"/>
      <c r="BP43" s="40"/>
      <c r="BQ43" s="40"/>
      <c r="BR43" s="40"/>
      <c r="BS43" s="38"/>
      <c r="BT43" s="38"/>
      <c r="BU43" s="38"/>
      <c r="BV43" s="38"/>
      <c r="BW43" s="38"/>
      <c r="BX43" s="39"/>
      <c r="BY43" s="39"/>
      <c r="BZ43" s="39"/>
      <c r="CA43" s="39"/>
      <c r="CB43" s="39"/>
      <c r="CC43" s="40"/>
      <c r="CD43" s="40"/>
      <c r="CE43" s="40"/>
      <c r="CF43" s="40"/>
      <c r="CG43" s="40"/>
      <c r="CH43" s="38"/>
      <c r="CI43" s="38"/>
      <c r="CJ43" s="38"/>
      <c r="CK43" s="38"/>
      <c r="CL43" s="38"/>
      <c r="CM43" s="39"/>
      <c r="CN43" s="39"/>
      <c r="CO43" s="39"/>
      <c r="CP43" s="39"/>
      <c r="CQ43" s="39"/>
      <c r="CR43" s="40"/>
      <c r="CS43" s="40"/>
      <c r="CT43" s="40"/>
      <c r="CU43" s="40"/>
      <c r="CV43" s="40"/>
      <c r="CW43" s="38"/>
      <c r="CX43" s="38"/>
      <c r="CY43" s="38"/>
      <c r="CZ43" s="38"/>
      <c r="DA43" s="38"/>
      <c r="DB43" s="39"/>
      <c r="DC43" s="39"/>
      <c r="DD43" s="39"/>
      <c r="DE43" s="39"/>
      <c r="DF43" s="39"/>
      <c r="DG43" s="40"/>
      <c r="DH43" s="40"/>
      <c r="DI43" s="40"/>
      <c r="DJ43" s="40"/>
      <c r="DK43" s="40"/>
      <c r="DL43" s="38"/>
      <c r="DM43" s="38"/>
      <c r="DN43" s="38"/>
      <c r="DO43" s="38"/>
      <c r="DP43" s="38"/>
      <c r="DQ43" s="39"/>
      <c r="DR43" s="39"/>
      <c r="DS43" s="39"/>
      <c r="DT43" s="39"/>
      <c r="DU43" s="39"/>
      <c r="DV43" s="40"/>
      <c r="DW43" s="40"/>
      <c r="DX43" s="40"/>
      <c r="DY43" s="40"/>
      <c r="DZ43" s="40"/>
      <c r="EA43" s="38"/>
      <c r="EB43" s="38"/>
      <c r="EC43" s="38"/>
      <c r="ED43" s="38"/>
      <c r="EE43" s="38"/>
      <c r="EF43" s="39"/>
      <c r="EG43" s="39"/>
      <c r="EH43" s="39"/>
      <c r="EI43" s="39"/>
      <c r="EJ43" s="39"/>
      <c r="EK43" s="40"/>
      <c r="EL43" s="40"/>
      <c r="EM43" s="40"/>
      <c r="EN43" s="40"/>
      <c r="EO43" s="40"/>
      <c r="EP43" s="38"/>
      <c r="EQ43" s="38"/>
      <c r="ER43" s="38"/>
      <c r="ES43" s="38"/>
      <c r="ET43" s="38"/>
      <c r="EU43" s="39"/>
      <c r="EV43" s="39"/>
      <c r="EW43" s="39"/>
      <c r="EX43" s="39"/>
      <c r="EY43" s="39"/>
      <c r="EZ43" s="40"/>
      <c r="FA43" s="40"/>
      <c r="FB43" s="40"/>
      <c r="FC43" s="40"/>
      <c r="FD43" s="40"/>
      <c r="FE43" s="38"/>
      <c r="FF43" s="38"/>
      <c r="FG43" s="38"/>
      <c r="FH43" s="38"/>
      <c r="FI43" s="38"/>
      <c r="FJ43" s="39"/>
      <c r="FK43" s="39"/>
      <c r="FL43" s="39"/>
      <c r="FM43" s="39"/>
      <c r="FN43" s="39"/>
      <c r="FO43" s="40"/>
      <c r="FP43" s="40"/>
      <c r="FQ43" s="40"/>
      <c r="FR43" s="40"/>
      <c r="FS43" s="40"/>
      <c r="FT43" s="38"/>
      <c r="FU43" s="38"/>
      <c r="FV43" s="38"/>
      <c r="FW43" s="38"/>
      <c r="FX43" s="38"/>
      <c r="FY43" s="39"/>
      <c r="FZ43" s="39"/>
      <c r="GA43" s="39"/>
      <c r="GB43" s="39"/>
      <c r="GC43" s="39"/>
      <c r="GD43" s="40"/>
      <c r="GE43" s="40"/>
      <c r="GF43" s="40"/>
      <c r="GG43" s="40"/>
      <c r="GH43" s="40"/>
      <c r="GI43" s="38"/>
      <c r="GJ43" s="38"/>
      <c r="GK43" s="38"/>
      <c r="GL43" s="38"/>
      <c r="GM43" s="38"/>
      <c r="GN43" s="39"/>
      <c r="GO43" s="39"/>
      <c r="GP43" s="39"/>
      <c r="GQ43" s="39"/>
      <c r="GR43" s="39"/>
      <c r="GS43" s="40"/>
      <c r="GT43" s="40"/>
      <c r="GU43" s="40"/>
      <c r="GV43" s="40"/>
      <c r="GW43" s="40"/>
      <c r="GX43" s="38"/>
      <c r="GY43" s="38"/>
      <c r="GZ43" s="38"/>
      <c r="HA43" s="38"/>
      <c r="HB43" s="38"/>
      <c r="HC43" s="39"/>
      <c r="HD43" s="39"/>
      <c r="HE43" s="39"/>
      <c r="HF43" s="39"/>
      <c r="HG43" s="39"/>
      <c r="HH43" s="40"/>
      <c r="HI43" s="40"/>
      <c r="HJ43" s="40"/>
      <c r="HK43" s="40"/>
      <c r="HL43" s="40"/>
      <c r="HM43" s="38"/>
      <c r="HN43" s="38"/>
      <c r="HO43" s="38"/>
      <c r="HP43" s="38"/>
      <c r="HQ43" s="38"/>
      <c r="HR43" s="39"/>
      <c r="HS43" s="39"/>
      <c r="HT43" s="39"/>
      <c r="HU43" s="39"/>
      <c r="HV43" s="39"/>
      <c r="HW43" s="40"/>
      <c r="HX43" s="40"/>
      <c r="HY43" s="40"/>
      <c r="HZ43" s="40"/>
      <c r="IA43" s="40"/>
      <c r="IB43" s="38"/>
      <c r="IC43" s="38"/>
      <c r="ID43" s="38"/>
      <c r="IE43" s="38"/>
      <c r="IF43" s="38"/>
      <c r="IG43" s="39"/>
      <c r="IH43" s="39"/>
      <c r="II43" s="39"/>
      <c r="IJ43" s="39"/>
      <c r="IK43" s="39"/>
      <c r="IL43" s="40"/>
      <c r="IM43" s="40"/>
      <c r="IN43" s="40"/>
      <c r="IO43" s="40"/>
      <c r="IP43" s="40"/>
      <c r="IQ43" s="38"/>
      <c r="IR43" s="38"/>
      <c r="IS43" s="38"/>
      <c r="IT43" s="38"/>
      <c r="IU43" s="38"/>
      <c r="IV43" s="39"/>
    </row>
    <row r="44" spans="1:256" s="16" customFormat="1" ht="27.75" thickBot="1">
      <c r="A44" s="497"/>
      <c r="B44" s="391"/>
      <c r="C44" s="391"/>
      <c r="D44" s="326" t="s">
        <v>949</v>
      </c>
      <c r="E44" s="326" t="s">
        <v>950</v>
      </c>
      <c r="F44" s="195">
        <v>1</v>
      </c>
      <c r="G44" s="326" t="s">
        <v>207</v>
      </c>
      <c r="H44" s="326" t="s">
        <v>1044</v>
      </c>
      <c r="I44" s="269"/>
      <c r="J44" s="340" t="s">
        <v>951</v>
      </c>
      <c r="K44" s="181">
        <v>41640</v>
      </c>
      <c r="L44" s="181">
        <v>41974</v>
      </c>
      <c r="M44" s="318"/>
      <c r="N44" s="318"/>
      <c r="O44" s="318"/>
      <c r="P44" s="318">
        <v>1</v>
      </c>
      <c r="Q44" s="318"/>
      <c r="R44" s="318"/>
      <c r="S44" s="146"/>
      <c r="T44" s="146"/>
      <c r="U44" s="318"/>
      <c r="V44" s="318"/>
      <c r="W44" s="314"/>
      <c r="X44" s="314"/>
      <c r="Y44" s="149">
        <f t="shared" si="1"/>
        <v>1</v>
      </c>
      <c r="Z44" s="323"/>
      <c r="AA44" s="323"/>
      <c r="AB44" s="323"/>
      <c r="AC44" s="323"/>
      <c r="AD44" s="323"/>
      <c r="AE44" s="324"/>
      <c r="AF44" s="324"/>
      <c r="AG44" s="324"/>
      <c r="AH44" s="324"/>
      <c r="AI44" s="324"/>
      <c r="AJ44" s="325"/>
      <c r="AK44" s="325"/>
      <c r="AL44" s="325"/>
      <c r="AM44" s="325"/>
      <c r="AN44" s="325"/>
      <c r="AO44" s="122"/>
      <c r="AP44" s="122"/>
      <c r="AQ44" s="122"/>
      <c r="AR44" s="122"/>
      <c r="AS44" s="122"/>
      <c r="AT44" s="123"/>
      <c r="AU44" s="123"/>
      <c r="AV44" s="123"/>
      <c r="AW44" s="123"/>
      <c r="AX44" s="123"/>
      <c r="AY44" s="124"/>
      <c r="AZ44" s="124"/>
      <c r="BA44" s="124"/>
      <c r="BB44" s="124"/>
      <c r="BC44" s="124"/>
      <c r="BD44" s="337"/>
      <c r="BE44" s="38"/>
      <c r="BF44" s="38"/>
      <c r="BG44" s="38"/>
      <c r="BH44" s="38"/>
      <c r="BI44" s="39"/>
      <c r="BJ44" s="39"/>
      <c r="BK44" s="39"/>
      <c r="BL44" s="39"/>
      <c r="BM44" s="39"/>
      <c r="BN44" s="40"/>
      <c r="BO44" s="40"/>
      <c r="BP44" s="40"/>
      <c r="BQ44" s="40"/>
      <c r="BR44" s="40"/>
      <c r="BS44" s="38"/>
      <c r="BT44" s="38"/>
      <c r="BU44" s="38"/>
      <c r="BV44" s="38"/>
      <c r="BW44" s="38"/>
      <c r="BX44" s="39"/>
      <c r="BY44" s="39"/>
      <c r="BZ44" s="39"/>
      <c r="CA44" s="39"/>
      <c r="CB44" s="39"/>
      <c r="CC44" s="40"/>
      <c r="CD44" s="40"/>
      <c r="CE44" s="40"/>
      <c r="CF44" s="40"/>
      <c r="CG44" s="40"/>
      <c r="CH44" s="38"/>
      <c r="CI44" s="38"/>
      <c r="CJ44" s="38"/>
      <c r="CK44" s="38"/>
      <c r="CL44" s="38"/>
      <c r="CM44" s="39"/>
      <c r="CN44" s="39"/>
      <c r="CO44" s="39"/>
      <c r="CP44" s="39"/>
      <c r="CQ44" s="39"/>
      <c r="CR44" s="40"/>
      <c r="CS44" s="40"/>
      <c r="CT44" s="40"/>
      <c r="CU44" s="40"/>
      <c r="CV44" s="40"/>
      <c r="CW44" s="38"/>
      <c r="CX44" s="38"/>
      <c r="CY44" s="38"/>
      <c r="CZ44" s="38"/>
      <c r="DA44" s="38"/>
      <c r="DB44" s="39"/>
      <c r="DC44" s="39"/>
      <c r="DD44" s="39"/>
      <c r="DE44" s="39"/>
      <c r="DF44" s="39"/>
      <c r="DG44" s="40"/>
      <c r="DH44" s="40"/>
      <c r="DI44" s="40"/>
      <c r="DJ44" s="40"/>
      <c r="DK44" s="40"/>
      <c r="DL44" s="38"/>
      <c r="DM44" s="38"/>
      <c r="DN44" s="38"/>
      <c r="DO44" s="38"/>
      <c r="DP44" s="38"/>
      <c r="DQ44" s="39"/>
      <c r="DR44" s="39"/>
      <c r="DS44" s="39"/>
      <c r="DT44" s="39"/>
      <c r="DU44" s="39"/>
      <c r="DV44" s="40"/>
      <c r="DW44" s="40"/>
      <c r="DX44" s="40"/>
      <c r="DY44" s="40"/>
      <c r="DZ44" s="40"/>
      <c r="EA44" s="38"/>
      <c r="EB44" s="38"/>
      <c r="EC44" s="38"/>
      <c r="ED44" s="38"/>
      <c r="EE44" s="38"/>
      <c r="EF44" s="39"/>
      <c r="EG44" s="39"/>
      <c r="EH44" s="39"/>
      <c r="EI44" s="39"/>
      <c r="EJ44" s="39"/>
      <c r="EK44" s="40"/>
      <c r="EL44" s="40"/>
      <c r="EM44" s="40"/>
      <c r="EN44" s="40"/>
      <c r="EO44" s="40"/>
      <c r="EP44" s="38"/>
      <c r="EQ44" s="38"/>
      <c r="ER44" s="38"/>
      <c r="ES44" s="38"/>
      <c r="ET44" s="38"/>
      <c r="EU44" s="39"/>
      <c r="EV44" s="39"/>
      <c r="EW44" s="39"/>
      <c r="EX44" s="39"/>
      <c r="EY44" s="39"/>
      <c r="EZ44" s="40"/>
      <c r="FA44" s="40"/>
      <c r="FB44" s="40"/>
      <c r="FC44" s="40"/>
      <c r="FD44" s="40"/>
      <c r="FE44" s="38"/>
      <c r="FF44" s="38"/>
      <c r="FG44" s="38"/>
      <c r="FH44" s="38"/>
      <c r="FI44" s="38"/>
      <c r="FJ44" s="39"/>
      <c r="FK44" s="39"/>
      <c r="FL44" s="39"/>
      <c r="FM44" s="39"/>
      <c r="FN44" s="39"/>
      <c r="FO44" s="40"/>
      <c r="FP44" s="40"/>
      <c r="FQ44" s="40"/>
      <c r="FR44" s="40"/>
      <c r="FS44" s="40"/>
      <c r="FT44" s="38"/>
      <c r="FU44" s="38"/>
      <c r="FV44" s="38"/>
      <c r="FW44" s="38"/>
      <c r="FX44" s="38"/>
      <c r="FY44" s="39"/>
      <c r="FZ44" s="39"/>
      <c r="GA44" s="39"/>
      <c r="GB44" s="39"/>
      <c r="GC44" s="39"/>
      <c r="GD44" s="40"/>
      <c r="GE44" s="40"/>
      <c r="GF44" s="40"/>
      <c r="GG44" s="40"/>
      <c r="GH44" s="40"/>
      <c r="GI44" s="38"/>
      <c r="GJ44" s="38"/>
      <c r="GK44" s="38"/>
      <c r="GL44" s="38"/>
      <c r="GM44" s="38"/>
      <c r="GN44" s="39"/>
      <c r="GO44" s="39"/>
      <c r="GP44" s="39"/>
      <c r="GQ44" s="39"/>
      <c r="GR44" s="39"/>
      <c r="GS44" s="40"/>
      <c r="GT44" s="40"/>
      <c r="GU44" s="40"/>
      <c r="GV44" s="40"/>
      <c r="GW44" s="40"/>
      <c r="GX44" s="38"/>
      <c r="GY44" s="38"/>
      <c r="GZ44" s="38"/>
      <c r="HA44" s="38"/>
      <c r="HB44" s="38"/>
      <c r="HC44" s="39"/>
      <c r="HD44" s="39"/>
      <c r="HE44" s="39"/>
      <c r="HF44" s="39"/>
      <c r="HG44" s="39"/>
      <c r="HH44" s="40"/>
      <c r="HI44" s="40"/>
      <c r="HJ44" s="40"/>
      <c r="HK44" s="40"/>
      <c r="HL44" s="40"/>
      <c r="HM44" s="38"/>
      <c r="HN44" s="38"/>
      <c r="HO44" s="38"/>
      <c r="HP44" s="38"/>
      <c r="HQ44" s="38"/>
      <c r="HR44" s="39"/>
      <c r="HS44" s="39"/>
      <c r="HT44" s="39"/>
      <c r="HU44" s="39"/>
      <c r="HV44" s="39"/>
      <c r="HW44" s="40"/>
      <c r="HX44" s="40"/>
      <c r="HY44" s="40"/>
      <c r="HZ44" s="40"/>
      <c r="IA44" s="40"/>
      <c r="IB44" s="38"/>
      <c r="IC44" s="38"/>
      <c r="ID44" s="38"/>
      <c r="IE44" s="38"/>
      <c r="IF44" s="38"/>
      <c r="IG44" s="39"/>
      <c r="IH44" s="39"/>
      <c r="II44" s="39"/>
      <c r="IJ44" s="39"/>
      <c r="IK44" s="39"/>
      <c r="IL44" s="40"/>
      <c r="IM44" s="40"/>
      <c r="IN44" s="40"/>
      <c r="IO44" s="40"/>
      <c r="IP44" s="40"/>
      <c r="IQ44" s="38"/>
      <c r="IR44" s="38"/>
      <c r="IS44" s="38"/>
      <c r="IT44" s="38"/>
      <c r="IU44" s="38"/>
      <c r="IV44" s="39"/>
    </row>
    <row r="45" spans="1:256" s="16" customFormat="1" ht="27.75" thickBot="1">
      <c r="A45" s="497"/>
      <c r="B45" s="391"/>
      <c r="C45" s="391"/>
      <c r="D45" s="326" t="s">
        <v>1649</v>
      </c>
      <c r="E45" s="326" t="s">
        <v>950</v>
      </c>
      <c r="F45" s="195">
        <v>1</v>
      </c>
      <c r="G45" s="326" t="s">
        <v>207</v>
      </c>
      <c r="H45" s="326" t="s">
        <v>1044</v>
      </c>
      <c r="I45" s="269"/>
      <c r="J45" s="340" t="s">
        <v>1650</v>
      </c>
      <c r="K45" s="181">
        <v>41640</v>
      </c>
      <c r="L45" s="181">
        <v>41974</v>
      </c>
      <c r="M45" s="318"/>
      <c r="N45" s="318"/>
      <c r="O45" s="318"/>
      <c r="P45" s="318"/>
      <c r="Q45" s="318"/>
      <c r="R45" s="318">
        <v>1</v>
      </c>
      <c r="S45" s="146"/>
      <c r="T45" s="146"/>
      <c r="U45" s="318"/>
      <c r="V45" s="318"/>
      <c r="W45" s="314"/>
      <c r="X45" s="314"/>
      <c r="Y45" s="149">
        <f>SUM(M45:X45)</f>
        <v>1</v>
      </c>
      <c r="Z45" s="323"/>
      <c r="AA45" s="323"/>
      <c r="AB45" s="323"/>
      <c r="AC45" s="323"/>
      <c r="AD45" s="323"/>
      <c r="AE45" s="324"/>
      <c r="AF45" s="324"/>
      <c r="AG45" s="324"/>
      <c r="AH45" s="324"/>
      <c r="AI45" s="324"/>
      <c r="AJ45" s="325"/>
      <c r="AK45" s="325"/>
      <c r="AL45" s="325"/>
      <c r="AM45" s="325"/>
      <c r="AN45" s="325"/>
      <c r="AO45" s="122"/>
      <c r="AP45" s="122"/>
      <c r="AQ45" s="122"/>
      <c r="AR45" s="122"/>
      <c r="AS45" s="122"/>
      <c r="AT45" s="123"/>
      <c r="AU45" s="123"/>
      <c r="AV45" s="123"/>
      <c r="AW45" s="123"/>
      <c r="AX45" s="123"/>
      <c r="AY45" s="124"/>
      <c r="AZ45" s="124"/>
      <c r="BA45" s="124"/>
      <c r="BB45" s="124"/>
      <c r="BC45" s="124"/>
      <c r="BD45" s="337"/>
      <c r="BE45" s="38"/>
      <c r="BF45" s="38"/>
      <c r="BG45" s="38"/>
      <c r="BH45" s="38"/>
      <c r="BI45" s="39"/>
      <c r="BJ45" s="39"/>
      <c r="BK45" s="39"/>
      <c r="BL45" s="39"/>
      <c r="BM45" s="39"/>
      <c r="BN45" s="40"/>
      <c r="BO45" s="40"/>
      <c r="BP45" s="40"/>
      <c r="BQ45" s="40"/>
      <c r="BR45" s="40"/>
      <c r="BS45" s="38"/>
      <c r="BT45" s="38"/>
      <c r="BU45" s="38"/>
      <c r="BV45" s="38"/>
      <c r="BW45" s="38"/>
      <c r="BX45" s="39"/>
      <c r="BY45" s="39"/>
      <c r="BZ45" s="39"/>
      <c r="CA45" s="39"/>
      <c r="CB45" s="39"/>
      <c r="CC45" s="40"/>
      <c r="CD45" s="40"/>
      <c r="CE45" s="40"/>
      <c r="CF45" s="40"/>
      <c r="CG45" s="40"/>
      <c r="CH45" s="38"/>
      <c r="CI45" s="38"/>
      <c r="CJ45" s="38"/>
      <c r="CK45" s="38"/>
      <c r="CL45" s="38"/>
      <c r="CM45" s="39"/>
      <c r="CN45" s="39"/>
      <c r="CO45" s="39"/>
      <c r="CP45" s="39"/>
      <c r="CQ45" s="39"/>
      <c r="CR45" s="40"/>
      <c r="CS45" s="40"/>
      <c r="CT45" s="40"/>
      <c r="CU45" s="40"/>
      <c r="CV45" s="40"/>
      <c r="CW45" s="38"/>
      <c r="CX45" s="38"/>
      <c r="CY45" s="38"/>
      <c r="CZ45" s="38"/>
      <c r="DA45" s="38"/>
      <c r="DB45" s="39"/>
      <c r="DC45" s="39"/>
      <c r="DD45" s="39"/>
      <c r="DE45" s="39"/>
      <c r="DF45" s="39"/>
      <c r="DG45" s="40"/>
      <c r="DH45" s="40"/>
      <c r="DI45" s="40"/>
      <c r="DJ45" s="40"/>
      <c r="DK45" s="40"/>
      <c r="DL45" s="38"/>
      <c r="DM45" s="38"/>
      <c r="DN45" s="38"/>
      <c r="DO45" s="38"/>
      <c r="DP45" s="38"/>
      <c r="DQ45" s="39"/>
      <c r="DR45" s="39"/>
      <c r="DS45" s="39"/>
      <c r="DT45" s="39"/>
      <c r="DU45" s="39"/>
      <c r="DV45" s="40"/>
      <c r="DW45" s="40"/>
      <c r="DX45" s="40"/>
      <c r="DY45" s="40"/>
      <c r="DZ45" s="40"/>
      <c r="EA45" s="38"/>
      <c r="EB45" s="38"/>
      <c r="EC45" s="38"/>
      <c r="ED45" s="38"/>
      <c r="EE45" s="38"/>
      <c r="EF45" s="39"/>
      <c r="EG45" s="39"/>
      <c r="EH45" s="39"/>
      <c r="EI45" s="39"/>
      <c r="EJ45" s="39"/>
      <c r="EK45" s="40"/>
      <c r="EL45" s="40"/>
      <c r="EM45" s="40"/>
      <c r="EN45" s="40"/>
      <c r="EO45" s="40"/>
      <c r="EP45" s="38"/>
      <c r="EQ45" s="38"/>
      <c r="ER45" s="38"/>
      <c r="ES45" s="38"/>
      <c r="ET45" s="38"/>
      <c r="EU45" s="39"/>
      <c r="EV45" s="39"/>
      <c r="EW45" s="39"/>
      <c r="EX45" s="39"/>
      <c r="EY45" s="39"/>
      <c r="EZ45" s="40"/>
      <c r="FA45" s="40"/>
      <c r="FB45" s="40"/>
      <c r="FC45" s="40"/>
      <c r="FD45" s="40"/>
      <c r="FE45" s="38"/>
      <c r="FF45" s="38"/>
      <c r="FG45" s="38"/>
      <c r="FH45" s="38"/>
      <c r="FI45" s="38"/>
      <c r="FJ45" s="39"/>
      <c r="FK45" s="39"/>
      <c r="FL45" s="39"/>
      <c r="FM45" s="39"/>
      <c r="FN45" s="39"/>
      <c r="FO45" s="40"/>
      <c r="FP45" s="40"/>
      <c r="FQ45" s="40"/>
      <c r="FR45" s="40"/>
      <c r="FS45" s="40"/>
      <c r="FT45" s="38"/>
      <c r="FU45" s="38"/>
      <c r="FV45" s="38"/>
      <c r="FW45" s="38"/>
      <c r="FX45" s="38"/>
      <c r="FY45" s="39"/>
      <c r="FZ45" s="39"/>
      <c r="GA45" s="39"/>
      <c r="GB45" s="39"/>
      <c r="GC45" s="39"/>
      <c r="GD45" s="40"/>
      <c r="GE45" s="40"/>
      <c r="GF45" s="40"/>
      <c r="GG45" s="40"/>
      <c r="GH45" s="40"/>
      <c r="GI45" s="38"/>
      <c r="GJ45" s="38"/>
      <c r="GK45" s="38"/>
      <c r="GL45" s="38"/>
      <c r="GM45" s="38"/>
      <c r="GN45" s="39"/>
      <c r="GO45" s="39"/>
      <c r="GP45" s="39"/>
      <c r="GQ45" s="39"/>
      <c r="GR45" s="39"/>
      <c r="GS45" s="40"/>
      <c r="GT45" s="40"/>
      <c r="GU45" s="40"/>
      <c r="GV45" s="40"/>
      <c r="GW45" s="40"/>
      <c r="GX45" s="38"/>
      <c r="GY45" s="38"/>
      <c r="GZ45" s="38"/>
      <c r="HA45" s="38"/>
      <c r="HB45" s="38"/>
      <c r="HC45" s="39"/>
      <c r="HD45" s="39"/>
      <c r="HE45" s="39"/>
      <c r="HF45" s="39"/>
      <c r="HG45" s="39"/>
      <c r="HH45" s="40"/>
      <c r="HI45" s="40"/>
      <c r="HJ45" s="40"/>
      <c r="HK45" s="40"/>
      <c r="HL45" s="40"/>
      <c r="HM45" s="38"/>
      <c r="HN45" s="38"/>
      <c r="HO45" s="38"/>
      <c r="HP45" s="38"/>
      <c r="HQ45" s="38"/>
      <c r="HR45" s="39"/>
      <c r="HS45" s="39"/>
      <c r="HT45" s="39"/>
      <c r="HU45" s="39"/>
      <c r="HV45" s="39"/>
      <c r="HW45" s="40"/>
      <c r="HX45" s="40"/>
      <c r="HY45" s="40"/>
      <c r="HZ45" s="40"/>
      <c r="IA45" s="40"/>
      <c r="IB45" s="38"/>
      <c r="IC45" s="38"/>
      <c r="ID45" s="38"/>
      <c r="IE45" s="38"/>
      <c r="IF45" s="38"/>
      <c r="IG45" s="39"/>
      <c r="IH45" s="39"/>
      <c r="II45" s="39"/>
      <c r="IJ45" s="39"/>
      <c r="IK45" s="39"/>
      <c r="IL45" s="40"/>
      <c r="IM45" s="40"/>
      <c r="IN45" s="40"/>
      <c r="IO45" s="40"/>
      <c r="IP45" s="40"/>
      <c r="IQ45" s="38"/>
      <c r="IR45" s="38"/>
      <c r="IS45" s="38"/>
      <c r="IT45" s="38"/>
      <c r="IU45" s="38"/>
      <c r="IV45" s="39"/>
    </row>
    <row r="46" spans="1:256" s="16" customFormat="1" ht="27.75" thickBot="1">
      <c r="A46" s="497"/>
      <c r="B46" s="391"/>
      <c r="C46" s="391"/>
      <c r="D46" s="326" t="s">
        <v>952</v>
      </c>
      <c r="E46" s="326" t="s">
        <v>953</v>
      </c>
      <c r="F46" s="195">
        <v>12</v>
      </c>
      <c r="G46" s="326" t="s">
        <v>1651</v>
      </c>
      <c r="H46" s="326" t="s">
        <v>1044</v>
      </c>
      <c r="I46" s="269"/>
      <c r="J46" s="340" t="s">
        <v>951</v>
      </c>
      <c r="K46" s="181">
        <v>41640</v>
      </c>
      <c r="L46" s="181">
        <v>42004</v>
      </c>
      <c r="M46" s="146">
        <v>1</v>
      </c>
      <c r="N46" s="146">
        <v>1</v>
      </c>
      <c r="O46" s="146">
        <v>1</v>
      </c>
      <c r="P46" s="146">
        <v>1</v>
      </c>
      <c r="Q46" s="146">
        <v>1</v>
      </c>
      <c r="R46" s="146">
        <v>1</v>
      </c>
      <c r="S46" s="146">
        <v>1</v>
      </c>
      <c r="T46" s="146">
        <v>1</v>
      </c>
      <c r="U46" s="146">
        <v>1</v>
      </c>
      <c r="V46" s="146">
        <v>1</v>
      </c>
      <c r="W46" s="149">
        <v>1</v>
      </c>
      <c r="X46" s="149">
        <v>1</v>
      </c>
      <c r="Y46" s="149">
        <f t="shared" si="1"/>
        <v>12</v>
      </c>
      <c r="Z46" s="323"/>
      <c r="AA46" s="323"/>
      <c r="AB46" s="323"/>
      <c r="AC46" s="323"/>
      <c r="AD46" s="323"/>
      <c r="AE46" s="324"/>
      <c r="AF46" s="324"/>
      <c r="AG46" s="324"/>
      <c r="AH46" s="324"/>
      <c r="AI46" s="324"/>
      <c r="AJ46" s="325"/>
      <c r="AK46" s="325"/>
      <c r="AL46" s="325"/>
      <c r="AM46" s="325"/>
      <c r="AN46" s="325"/>
      <c r="AO46" s="122"/>
      <c r="AP46" s="122"/>
      <c r="AQ46" s="122"/>
      <c r="AR46" s="122"/>
      <c r="AS46" s="122"/>
      <c r="AT46" s="123"/>
      <c r="AU46" s="123"/>
      <c r="AV46" s="123"/>
      <c r="AW46" s="123"/>
      <c r="AX46" s="123"/>
      <c r="AY46" s="124"/>
      <c r="AZ46" s="124"/>
      <c r="BA46" s="124"/>
      <c r="BB46" s="124"/>
      <c r="BC46" s="124"/>
      <c r="BD46" s="337"/>
      <c r="BE46" s="38"/>
      <c r="BF46" s="38"/>
      <c r="BG46" s="38"/>
      <c r="BH46" s="38"/>
      <c r="BI46" s="39"/>
      <c r="BJ46" s="39"/>
      <c r="BK46" s="39"/>
      <c r="BL46" s="39"/>
      <c r="BM46" s="39"/>
      <c r="BN46" s="40"/>
      <c r="BO46" s="40"/>
      <c r="BP46" s="40"/>
      <c r="BQ46" s="40"/>
      <c r="BR46" s="40"/>
      <c r="BS46" s="38"/>
      <c r="BT46" s="38"/>
      <c r="BU46" s="38"/>
      <c r="BV46" s="38"/>
      <c r="BW46" s="38"/>
      <c r="BX46" s="39"/>
      <c r="BY46" s="39"/>
      <c r="BZ46" s="39"/>
      <c r="CA46" s="39"/>
      <c r="CB46" s="39"/>
      <c r="CC46" s="40"/>
      <c r="CD46" s="40"/>
      <c r="CE46" s="40"/>
      <c r="CF46" s="40"/>
      <c r="CG46" s="40"/>
      <c r="CH46" s="38"/>
      <c r="CI46" s="38"/>
      <c r="CJ46" s="38"/>
      <c r="CK46" s="38"/>
      <c r="CL46" s="38"/>
      <c r="CM46" s="39"/>
      <c r="CN46" s="39"/>
      <c r="CO46" s="39"/>
      <c r="CP46" s="39"/>
      <c r="CQ46" s="39"/>
      <c r="CR46" s="40"/>
      <c r="CS46" s="40"/>
      <c r="CT46" s="40"/>
      <c r="CU46" s="40"/>
      <c r="CV46" s="40"/>
      <c r="CW46" s="38"/>
      <c r="CX46" s="38"/>
      <c r="CY46" s="38"/>
      <c r="CZ46" s="38"/>
      <c r="DA46" s="38"/>
      <c r="DB46" s="39"/>
      <c r="DC46" s="39"/>
      <c r="DD46" s="39"/>
      <c r="DE46" s="39"/>
      <c r="DF46" s="39"/>
      <c r="DG46" s="40"/>
      <c r="DH46" s="40"/>
      <c r="DI46" s="40"/>
      <c r="DJ46" s="40"/>
      <c r="DK46" s="40"/>
      <c r="DL46" s="38"/>
      <c r="DM46" s="38"/>
      <c r="DN46" s="38"/>
      <c r="DO46" s="38"/>
      <c r="DP46" s="38"/>
      <c r="DQ46" s="39"/>
      <c r="DR46" s="39"/>
      <c r="DS46" s="39"/>
      <c r="DT46" s="39"/>
      <c r="DU46" s="39"/>
      <c r="DV46" s="40"/>
      <c r="DW46" s="40"/>
      <c r="DX46" s="40"/>
      <c r="DY46" s="40"/>
      <c r="DZ46" s="40"/>
      <c r="EA46" s="38"/>
      <c r="EB46" s="38"/>
      <c r="EC46" s="38"/>
      <c r="ED46" s="38"/>
      <c r="EE46" s="38"/>
      <c r="EF46" s="39"/>
      <c r="EG46" s="39"/>
      <c r="EH46" s="39"/>
      <c r="EI46" s="39"/>
      <c r="EJ46" s="39"/>
      <c r="EK46" s="40"/>
      <c r="EL46" s="40"/>
      <c r="EM46" s="40"/>
      <c r="EN46" s="40"/>
      <c r="EO46" s="40"/>
      <c r="EP46" s="38"/>
      <c r="EQ46" s="38"/>
      <c r="ER46" s="38"/>
      <c r="ES46" s="38"/>
      <c r="ET46" s="38"/>
      <c r="EU46" s="39"/>
      <c r="EV46" s="39"/>
      <c r="EW46" s="39"/>
      <c r="EX46" s="39"/>
      <c r="EY46" s="39"/>
      <c r="EZ46" s="40"/>
      <c r="FA46" s="40"/>
      <c r="FB46" s="40"/>
      <c r="FC46" s="40"/>
      <c r="FD46" s="40"/>
      <c r="FE46" s="38"/>
      <c r="FF46" s="38"/>
      <c r="FG46" s="38"/>
      <c r="FH46" s="38"/>
      <c r="FI46" s="38"/>
      <c r="FJ46" s="39"/>
      <c r="FK46" s="39"/>
      <c r="FL46" s="39"/>
      <c r="FM46" s="39"/>
      <c r="FN46" s="39"/>
      <c r="FO46" s="40"/>
      <c r="FP46" s="40"/>
      <c r="FQ46" s="40"/>
      <c r="FR46" s="40"/>
      <c r="FS46" s="40"/>
      <c r="FT46" s="38"/>
      <c r="FU46" s="38"/>
      <c r="FV46" s="38"/>
      <c r="FW46" s="38"/>
      <c r="FX46" s="38"/>
      <c r="FY46" s="39"/>
      <c r="FZ46" s="39"/>
      <c r="GA46" s="39"/>
      <c r="GB46" s="39"/>
      <c r="GC46" s="39"/>
      <c r="GD46" s="40"/>
      <c r="GE46" s="40"/>
      <c r="GF46" s="40"/>
      <c r="GG46" s="40"/>
      <c r="GH46" s="40"/>
      <c r="GI46" s="38"/>
      <c r="GJ46" s="38"/>
      <c r="GK46" s="38"/>
      <c r="GL46" s="38"/>
      <c r="GM46" s="38"/>
      <c r="GN46" s="39"/>
      <c r="GO46" s="39"/>
      <c r="GP46" s="39"/>
      <c r="GQ46" s="39"/>
      <c r="GR46" s="39"/>
      <c r="GS46" s="40"/>
      <c r="GT46" s="40"/>
      <c r="GU46" s="40"/>
      <c r="GV46" s="40"/>
      <c r="GW46" s="40"/>
      <c r="GX46" s="38"/>
      <c r="GY46" s="38"/>
      <c r="GZ46" s="38"/>
      <c r="HA46" s="38"/>
      <c r="HB46" s="38"/>
      <c r="HC46" s="39"/>
      <c r="HD46" s="39"/>
      <c r="HE46" s="39"/>
      <c r="HF46" s="39"/>
      <c r="HG46" s="39"/>
      <c r="HH46" s="40"/>
      <c r="HI46" s="40"/>
      <c r="HJ46" s="40"/>
      <c r="HK46" s="40"/>
      <c r="HL46" s="40"/>
      <c r="HM46" s="38"/>
      <c r="HN46" s="38"/>
      <c r="HO46" s="38"/>
      <c r="HP46" s="38"/>
      <c r="HQ46" s="38"/>
      <c r="HR46" s="39"/>
      <c r="HS46" s="39"/>
      <c r="HT46" s="39"/>
      <c r="HU46" s="39"/>
      <c r="HV46" s="39"/>
      <c r="HW46" s="40"/>
      <c r="HX46" s="40"/>
      <c r="HY46" s="40"/>
      <c r="HZ46" s="40"/>
      <c r="IA46" s="40"/>
      <c r="IB46" s="38"/>
      <c r="IC46" s="38"/>
      <c r="ID46" s="38"/>
      <c r="IE46" s="38"/>
      <c r="IF46" s="38"/>
      <c r="IG46" s="39"/>
      <c r="IH46" s="39"/>
      <c r="II46" s="39"/>
      <c r="IJ46" s="39"/>
      <c r="IK46" s="39"/>
      <c r="IL46" s="40"/>
      <c r="IM46" s="40"/>
      <c r="IN46" s="40"/>
      <c r="IO46" s="40"/>
      <c r="IP46" s="40"/>
      <c r="IQ46" s="38"/>
      <c r="IR46" s="38"/>
      <c r="IS46" s="38"/>
      <c r="IT46" s="38"/>
      <c r="IU46" s="38"/>
      <c r="IV46" s="39"/>
    </row>
    <row r="47" spans="1:256" s="16" customFormat="1" ht="27.75" thickBot="1">
      <c r="A47" s="497"/>
      <c r="B47" s="391"/>
      <c r="C47" s="391"/>
      <c r="D47" s="326" t="s">
        <v>954</v>
      </c>
      <c r="E47" s="326" t="s">
        <v>955</v>
      </c>
      <c r="F47" s="195">
        <v>6</v>
      </c>
      <c r="G47" s="326" t="s">
        <v>1652</v>
      </c>
      <c r="H47" s="326" t="s">
        <v>1044</v>
      </c>
      <c r="I47" s="269"/>
      <c r="J47" s="340" t="s">
        <v>956</v>
      </c>
      <c r="K47" s="181">
        <v>41640</v>
      </c>
      <c r="L47" s="181">
        <v>42004</v>
      </c>
      <c r="M47" s="146">
        <v>1</v>
      </c>
      <c r="N47" s="146"/>
      <c r="O47" s="146">
        <v>1</v>
      </c>
      <c r="P47" s="146"/>
      <c r="Q47" s="146">
        <v>1</v>
      </c>
      <c r="R47" s="146"/>
      <c r="S47" s="146">
        <v>1</v>
      </c>
      <c r="T47" s="146"/>
      <c r="U47" s="146">
        <v>1</v>
      </c>
      <c r="V47" s="146"/>
      <c r="W47" s="149">
        <v>1</v>
      </c>
      <c r="X47" s="149"/>
      <c r="Y47" s="149">
        <f t="shared" si="1"/>
        <v>6</v>
      </c>
      <c r="Z47" s="323"/>
      <c r="AA47" s="323"/>
      <c r="AB47" s="323"/>
      <c r="AC47" s="323"/>
      <c r="AD47" s="323"/>
      <c r="AE47" s="324"/>
      <c r="AF47" s="324"/>
      <c r="AG47" s="324"/>
      <c r="AH47" s="324"/>
      <c r="AI47" s="324"/>
      <c r="AJ47" s="325"/>
      <c r="AK47" s="325"/>
      <c r="AL47" s="325"/>
      <c r="AM47" s="325"/>
      <c r="AN47" s="325"/>
      <c r="AO47" s="122"/>
      <c r="AP47" s="122"/>
      <c r="AQ47" s="122"/>
      <c r="AR47" s="122"/>
      <c r="AS47" s="122"/>
      <c r="AT47" s="123"/>
      <c r="AU47" s="123"/>
      <c r="AV47" s="123"/>
      <c r="AW47" s="123"/>
      <c r="AX47" s="123"/>
      <c r="AY47" s="124"/>
      <c r="AZ47" s="124"/>
      <c r="BA47" s="124"/>
      <c r="BB47" s="124"/>
      <c r="BC47" s="124"/>
      <c r="BD47" s="337"/>
      <c r="BE47" s="38"/>
      <c r="BF47" s="38"/>
      <c r="BG47" s="38"/>
      <c r="BH47" s="38"/>
      <c r="BI47" s="39"/>
      <c r="BJ47" s="39"/>
      <c r="BK47" s="39"/>
      <c r="BL47" s="39"/>
      <c r="BM47" s="39"/>
      <c r="BN47" s="40"/>
      <c r="BO47" s="40"/>
      <c r="BP47" s="40"/>
      <c r="BQ47" s="40"/>
      <c r="BR47" s="40"/>
      <c r="BS47" s="38"/>
      <c r="BT47" s="38"/>
      <c r="BU47" s="38"/>
      <c r="BV47" s="38"/>
      <c r="BW47" s="38"/>
      <c r="BX47" s="39"/>
      <c r="BY47" s="39"/>
      <c r="BZ47" s="39"/>
      <c r="CA47" s="39"/>
      <c r="CB47" s="39"/>
      <c r="CC47" s="40"/>
      <c r="CD47" s="40"/>
      <c r="CE47" s="40"/>
      <c r="CF47" s="40"/>
      <c r="CG47" s="40"/>
      <c r="CH47" s="38"/>
      <c r="CI47" s="38"/>
      <c r="CJ47" s="38"/>
      <c r="CK47" s="38"/>
      <c r="CL47" s="38"/>
      <c r="CM47" s="39"/>
      <c r="CN47" s="39"/>
      <c r="CO47" s="39"/>
      <c r="CP47" s="39"/>
      <c r="CQ47" s="39"/>
      <c r="CR47" s="40"/>
      <c r="CS47" s="40"/>
      <c r="CT47" s="40"/>
      <c r="CU47" s="40"/>
      <c r="CV47" s="40"/>
      <c r="CW47" s="38"/>
      <c r="CX47" s="38"/>
      <c r="CY47" s="38"/>
      <c r="CZ47" s="38"/>
      <c r="DA47" s="38"/>
      <c r="DB47" s="39"/>
      <c r="DC47" s="39"/>
      <c r="DD47" s="39"/>
      <c r="DE47" s="39"/>
      <c r="DF47" s="39"/>
      <c r="DG47" s="40"/>
      <c r="DH47" s="40"/>
      <c r="DI47" s="40"/>
      <c r="DJ47" s="40"/>
      <c r="DK47" s="40"/>
      <c r="DL47" s="38"/>
      <c r="DM47" s="38"/>
      <c r="DN47" s="38"/>
      <c r="DO47" s="38"/>
      <c r="DP47" s="38"/>
      <c r="DQ47" s="39"/>
      <c r="DR47" s="39"/>
      <c r="DS47" s="39"/>
      <c r="DT47" s="39"/>
      <c r="DU47" s="39"/>
      <c r="DV47" s="40"/>
      <c r="DW47" s="40"/>
      <c r="DX47" s="40"/>
      <c r="DY47" s="40"/>
      <c r="DZ47" s="40"/>
      <c r="EA47" s="38"/>
      <c r="EB47" s="38"/>
      <c r="EC47" s="38"/>
      <c r="ED47" s="38"/>
      <c r="EE47" s="38"/>
      <c r="EF47" s="39"/>
      <c r="EG47" s="39"/>
      <c r="EH47" s="39"/>
      <c r="EI47" s="39"/>
      <c r="EJ47" s="39"/>
      <c r="EK47" s="40"/>
      <c r="EL47" s="40"/>
      <c r="EM47" s="40"/>
      <c r="EN47" s="40"/>
      <c r="EO47" s="40"/>
      <c r="EP47" s="38"/>
      <c r="EQ47" s="38"/>
      <c r="ER47" s="38"/>
      <c r="ES47" s="38"/>
      <c r="ET47" s="38"/>
      <c r="EU47" s="39"/>
      <c r="EV47" s="39"/>
      <c r="EW47" s="39"/>
      <c r="EX47" s="39"/>
      <c r="EY47" s="39"/>
      <c r="EZ47" s="40"/>
      <c r="FA47" s="40"/>
      <c r="FB47" s="40"/>
      <c r="FC47" s="40"/>
      <c r="FD47" s="40"/>
      <c r="FE47" s="38"/>
      <c r="FF47" s="38"/>
      <c r="FG47" s="38"/>
      <c r="FH47" s="38"/>
      <c r="FI47" s="38"/>
      <c r="FJ47" s="39"/>
      <c r="FK47" s="39"/>
      <c r="FL47" s="39"/>
      <c r="FM47" s="39"/>
      <c r="FN47" s="39"/>
      <c r="FO47" s="40"/>
      <c r="FP47" s="40"/>
      <c r="FQ47" s="40"/>
      <c r="FR47" s="40"/>
      <c r="FS47" s="40"/>
      <c r="FT47" s="38"/>
      <c r="FU47" s="38"/>
      <c r="FV47" s="38"/>
      <c r="FW47" s="38"/>
      <c r="FX47" s="38"/>
      <c r="FY47" s="39"/>
      <c r="FZ47" s="39"/>
      <c r="GA47" s="39"/>
      <c r="GB47" s="39"/>
      <c r="GC47" s="39"/>
      <c r="GD47" s="40"/>
      <c r="GE47" s="40"/>
      <c r="GF47" s="40"/>
      <c r="GG47" s="40"/>
      <c r="GH47" s="40"/>
      <c r="GI47" s="38"/>
      <c r="GJ47" s="38"/>
      <c r="GK47" s="38"/>
      <c r="GL47" s="38"/>
      <c r="GM47" s="38"/>
      <c r="GN47" s="39"/>
      <c r="GO47" s="39"/>
      <c r="GP47" s="39"/>
      <c r="GQ47" s="39"/>
      <c r="GR47" s="39"/>
      <c r="GS47" s="40"/>
      <c r="GT47" s="40"/>
      <c r="GU47" s="40"/>
      <c r="GV47" s="40"/>
      <c r="GW47" s="40"/>
      <c r="GX47" s="38"/>
      <c r="GY47" s="38"/>
      <c r="GZ47" s="38"/>
      <c r="HA47" s="38"/>
      <c r="HB47" s="38"/>
      <c r="HC47" s="39"/>
      <c r="HD47" s="39"/>
      <c r="HE47" s="39"/>
      <c r="HF47" s="39"/>
      <c r="HG47" s="39"/>
      <c r="HH47" s="40"/>
      <c r="HI47" s="40"/>
      <c r="HJ47" s="40"/>
      <c r="HK47" s="40"/>
      <c r="HL47" s="40"/>
      <c r="HM47" s="38"/>
      <c r="HN47" s="38"/>
      <c r="HO47" s="38"/>
      <c r="HP47" s="38"/>
      <c r="HQ47" s="38"/>
      <c r="HR47" s="39"/>
      <c r="HS47" s="39"/>
      <c r="HT47" s="39"/>
      <c r="HU47" s="39"/>
      <c r="HV47" s="39"/>
      <c r="HW47" s="40"/>
      <c r="HX47" s="40"/>
      <c r="HY47" s="40"/>
      <c r="HZ47" s="40"/>
      <c r="IA47" s="40"/>
      <c r="IB47" s="38"/>
      <c r="IC47" s="38"/>
      <c r="ID47" s="38"/>
      <c r="IE47" s="38"/>
      <c r="IF47" s="38"/>
      <c r="IG47" s="39"/>
      <c r="IH47" s="39"/>
      <c r="II47" s="39"/>
      <c r="IJ47" s="39"/>
      <c r="IK47" s="39"/>
      <c r="IL47" s="40"/>
      <c r="IM47" s="40"/>
      <c r="IN47" s="40"/>
      <c r="IO47" s="40"/>
      <c r="IP47" s="40"/>
      <c r="IQ47" s="38"/>
      <c r="IR47" s="38"/>
      <c r="IS47" s="38"/>
      <c r="IT47" s="38"/>
      <c r="IU47" s="38"/>
      <c r="IV47" s="39"/>
    </row>
    <row r="48" spans="1:256" s="16" customFormat="1" ht="27.75" thickBot="1">
      <c r="A48" s="497"/>
      <c r="B48" s="391"/>
      <c r="C48" s="391"/>
      <c r="D48" s="326" t="s">
        <v>957</v>
      </c>
      <c r="E48" s="326" t="s">
        <v>958</v>
      </c>
      <c r="F48" s="195" t="s">
        <v>925</v>
      </c>
      <c r="G48" s="326" t="s">
        <v>1055</v>
      </c>
      <c r="H48" s="326" t="s">
        <v>1044</v>
      </c>
      <c r="I48" s="269"/>
      <c r="J48" s="326" t="s">
        <v>935</v>
      </c>
      <c r="K48" s="181">
        <v>41640</v>
      </c>
      <c r="L48" s="181">
        <v>42004</v>
      </c>
      <c r="M48" s="146"/>
      <c r="N48" s="146"/>
      <c r="O48" s="146"/>
      <c r="P48" s="146"/>
      <c r="Q48" s="146"/>
      <c r="R48" s="146"/>
      <c r="S48" s="146"/>
      <c r="T48" s="146"/>
      <c r="U48" s="146"/>
      <c r="V48" s="146"/>
      <c r="W48" s="149"/>
      <c r="X48" s="149"/>
      <c r="Y48" s="149">
        <f t="shared" si="1"/>
        <v>0</v>
      </c>
      <c r="Z48" s="323"/>
      <c r="AA48" s="323"/>
      <c r="AB48" s="323"/>
      <c r="AC48" s="323"/>
      <c r="AD48" s="323"/>
      <c r="AE48" s="324"/>
      <c r="AF48" s="324"/>
      <c r="AG48" s="324"/>
      <c r="AH48" s="324"/>
      <c r="AI48" s="324"/>
      <c r="AJ48" s="325"/>
      <c r="AK48" s="325"/>
      <c r="AL48" s="325"/>
      <c r="AM48" s="325"/>
      <c r="AN48" s="325"/>
      <c r="AO48" s="122"/>
      <c r="AP48" s="122"/>
      <c r="AQ48" s="122"/>
      <c r="AR48" s="122"/>
      <c r="AS48" s="122"/>
      <c r="AT48" s="123"/>
      <c r="AU48" s="123"/>
      <c r="AV48" s="123"/>
      <c r="AW48" s="123"/>
      <c r="AX48" s="123"/>
      <c r="AY48" s="124"/>
      <c r="AZ48" s="124"/>
      <c r="BA48" s="124"/>
      <c r="BB48" s="124"/>
      <c r="BC48" s="124"/>
      <c r="BD48" s="337"/>
      <c r="BE48" s="38"/>
      <c r="BF48" s="38"/>
      <c r="BG48" s="38"/>
      <c r="BH48" s="38"/>
      <c r="BI48" s="39"/>
      <c r="BJ48" s="39"/>
      <c r="BK48" s="39"/>
      <c r="BL48" s="39"/>
      <c r="BM48" s="39"/>
      <c r="BN48" s="40"/>
      <c r="BO48" s="40"/>
      <c r="BP48" s="40"/>
      <c r="BQ48" s="40"/>
      <c r="BR48" s="40"/>
      <c r="BS48" s="38"/>
      <c r="BT48" s="38"/>
      <c r="BU48" s="38"/>
      <c r="BV48" s="38"/>
      <c r="BW48" s="38"/>
      <c r="BX48" s="39"/>
      <c r="BY48" s="39"/>
      <c r="BZ48" s="39"/>
      <c r="CA48" s="39"/>
      <c r="CB48" s="39"/>
      <c r="CC48" s="40"/>
      <c r="CD48" s="40"/>
      <c r="CE48" s="40"/>
      <c r="CF48" s="40"/>
      <c r="CG48" s="40"/>
      <c r="CH48" s="38"/>
      <c r="CI48" s="38"/>
      <c r="CJ48" s="38"/>
      <c r="CK48" s="38"/>
      <c r="CL48" s="38"/>
      <c r="CM48" s="39"/>
      <c r="CN48" s="39"/>
      <c r="CO48" s="39"/>
      <c r="CP48" s="39"/>
      <c r="CQ48" s="39"/>
      <c r="CR48" s="40"/>
      <c r="CS48" s="40"/>
      <c r="CT48" s="40"/>
      <c r="CU48" s="40"/>
      <c r="CV48" s="40"/>
      <c r="CW48" s="38"/>
      <c r="CX48" s="38"/>
      <c r="CY48" s="38"/>
      <c r="CZ48" s="38"/>
      <c r="DA48" s="38"/>
      <c r="DB48" s="39"/>
      <c r="DC48" s="39"/>
      <c r="DD48" s="39"/>
      <c r="DE48" s="39"/>
      <c r="DF48" s="39"/>
      <c r="DG48" s="40"/>
      <c r="DH48" s="40"/>
      <c r="DI48" s="40"/>
      <c r="DJ48" s="40"/>
      <c r="DK48" s="40"/>
      <c r="DL48" s="38"/>
      <c r="DM48" s="38"/>
      <c r="DN48" s="38"/>
      <c r="DO48" s="38"/>
      <c r="DP48" s="38"/>
      <c r="DQ48" s="39"/>
      <c r="DR48" s="39"/>
      <c r="DS48" s="39"/>
      <c r="DT48" s="39"/>
      <c r="DU48" s="39"/>
      <c r="DV48" s="40"/>
      <c r="DW48" s="40"/>
      <c r="DX48" s="40"/>
      <c r="DY48" s="40"/>
      <c r="DZ48" s="40"/>
      <c r="EA48" s="38"/>
      <c r="EB48" s="38"/>
      <c r="EC48" s="38"/>
      <c r="ED48" s="38"/>
      <c r="EE48" s="38"/>
      <c r="EF48" s="39"/>
      <c r="EG48" s="39"/>
      <c r="EH48" s="39"/>
      <c r="EI48" s="39"/>
      <c r="EJ48" s="39"/>
      <c r="EK48" s="40"/>
      <c r="EL48" s="40"/>
      <c r="EM48" s="40"/>
      <c r="EN48" s="40"/>
      <c r="EO48" s="40"/>
      <c r="EP48" s="38"/>
      <c r="EQ48" s="38"/>
      <c r="ER48" s="38"/>
      <c r="ES48" s="38"/>
      <c r="ET48" s="38"/>
      <c r="EU48" s="39"/>
      <c r="EV48" s="39"/>
      <c r="EW48" s="39"/>
      <c r="EX48" s="39"/>
      <c r="EY48" s="39"/>
      <c r="EZ48" s="40"/>
      <c r="FA48" s="40"/>
      <c r="FB48" s="40"/>
      <c r="FC48" s="40"/>
      <c r="FD48" s="40"/>
      <c r="FE48" s="38"/>
      <c r="FF48" s="38"/>
      <c r="FG48" s="38"/>
      <c r="FH48" s="38"/>
      <c r="FI48" s="38"/>
      <c r="FJ48" s="39"/>
      <c r="FK48" s="39"/>
      <c r="FL48" s="39"/>
      <c r="FM48" s="39"/>
      <c r="FN48" s="39"/>
      <c r="FO48" s="40"/>
      <c r="FP48" s="40"/>
      <c r="FQ48" s="40"/>
      <c r="FR48" s="40"/>
      <c r="FS48" s="40"/>
      <c r="FT48" s="38"/>
      <c r="FU48" s="38"/>
      <c r="FV48" s="38"/>
      <c r="FW48" s="38"/>
      <c r="FX48" s="38"/>
      <c r="FY48" s="39"/>
      <c r="FZ48" s="39"/>
      <c r="GA48" s="39"/>
      <c r="GB48" s="39"/>
      <c r="GC48" s="39"/>
      <c r="GD48" s="40"/>
      <c r="GE48" s="40"/>
      <c r="GF48" s="40"/>
      <c r="GG48" s="40"/>
      <c r="GH48" s="40"/>
      <c r="GI48" s="38"/>
      <c r="GJ48" s="38"/>
      <c r="GK48" s="38"/>
      <c r="GL48" s="38"/>
      <c r="GM48" s="38"/>
      <c r="GN48" s="39"/>
      <c r="GO48" s="39"/>
      <c r="GP48" s="39"/>
      <c r="GQ48" s="39"/>
      <c r="GR48" s="39"/>
      <c r="GS48" s="40"/>
      <c r="GT48" s="40"/>
      <c r="GU48" s="40"/>
      <c r="GV48" s="40"/>
      <c r="GW48" s="40"/>
      <c r="GX48" s="38"/>
      <c r="GY48" s="38"/>
      <c r="GZ48" s="38"/>
      <c r="HA48" s="38"/>
      <c r="HB48" s="38"/>
      <c r="HC48" s="39"/>
      <c r="HD48" s="39"/>
      <c r="HE48" s="39"/>
      <c r="HF48" s="39"/>
      <c r="HG48" s="39"/>
      <c r="HH48" s="40"/>
      <c r="HI48" s="40"/>
      <c r="HJ48" s="40"/>
      <c r="HK48" s="40"/>
      <c r="HL48" s="40"/>
      <c r="HM48" s="38"/>
      <c r="HN48" s="38"/>
      <c r="HO48" s="38"/>
      <c r="HP48" s="38"/>
      <c r="HQ48" s="38"/>
      <c r="HR48" s="39"/>
      <c r="HS48" s="39"/>
      <c r="HT48" s="39"/>
      <c r="HU48" s="39"/>
      <c r="HV48" s="39"/>
      <c r="HW48" s="40"/>
      <c r="HX48" s="40"/>
      <c r="HY48" s="40"/>
      <c r="HZ48" s="40"/>
      <c r="IA48" s="40"/>
      <c r="IB48" s="38"/>
      <c r="IC48" s="38"/>
      <c r="ID48" s="38"/>
      <c r="IE48" s="38"/>
      <c r="IF48" s="38"/>
      <c r="IG48" s="39"/>
      <c r="IH48" s="39"/>
      <c r="II48" s="39"/>
      <c r="IJ48" s="39"/>
      <c r="IK48" s="39"/>
      <c r="IL48" s="40"/>
      <c r="IM48" s="40"/>
      <c r="IN48" s="40"/>
      <c r="IO48" s="40"/>
      <c r="IP48" s="40"/>
      <c r="IQ48" s="38"/>
      <c r="IR48" s="38"/>
      <c r="IS48" s="38"/>
      <c r="IT48" s="38"/>
      <c r="IU48" s="38"/>
      <c r="IV48" s="39"/>
    </row>
    <row r="49" spans="1:256" s="16" customFormat="1" ht="27.75" thickBot="1">
      <c r="A49" s="497"/>
      <c r="B49" s="391"/>
      <c r="C49" s="391"/>
      <c r="D49" s="326" t="s">
        <v>959</v>
      </c>
      <c r="E49" s="326" t="s">
        <v>960</v>
      </c>
      <c r="F49" s="195">
        <v>12</v>
      </c>
      <c r="G49" s="326" t="s">
        <v>961</v>
      </c>
      <c r="H49" s="326" t="s">
        <v>1046</v>
      </c>
      <c r="I49" s="269"/>
      <c r="J49" s="326" t="s">
        <v>962</v>
      </c>
      <c r="K49" s="181">
        <v>41640</v>
      </c>
      <c r="L49" s="181">
        <v>42004</v>
      </c>
      <c r="M49" s="146">
        <v>1</v>
      </c>
      <c r="N49" s="146">
        <v>1</v>
      </c>
      <c r="O49" s="146">
        <v>1</v>
      </c>
      <c r="P49" s="146">
        <v>1</v>
      </c>
      <c r="Q49" s="146">
        <v>1</v>
      </c>
      <c r="R49" s="146">
        <v>1</v>
      </c>
      <c r="S49" s="146">
        <v>1</v>
      </c>
      <c r="T49" s="146">
        <v>1</v>
      </c>
      <c r="U49" s="146">
        <v>1</v>
      </c>
      <c r="V49" s="146">
        <v>1</v>
      </c>
      <c r="W49" s="149">
        <v>1</v>
      </c>
      <c r="X49" s="149">
        <v>1</v>
      </c>
      <c r="Y49" s="149">
        <f t="shared" si="1"/>
        <v>12</v>
      </c>
      <c r="Z49" s="323"/>
      <c r="AA49" s="323"/>
      <c r="AB49" s="323"/>
      <c r="AC49" s="323"/>
      <c r="AD49" s="323"/>
      <c r="AE49" s="324"/>
      <c r="AF49" s="324"/>
      <c r="AG49" s="324"/>
      <c r="AH49" s="324"/>
      <c r="AI49" s="324"/>
      <c r="AJ49" s="325"/>
      <c r="AK49" s="325"/>
      <c r="AL49" s="325"/>
      <c r="AM49" s="325"/>
      <c r="AN49" s="325"/>
      <c r="AO49" s="122"/>
      <c r="AP49" s="122"/>
      <c r="AQ49" s="122"/>
      <c r="AR49" s="122"/>
      <c r="AS49" s="122"/>
      <c r="AT49" s="123"/>
      <c r="AU49" s="123"/>
      <c r="AV49" s="123"/>
      <c r="AW49" s="123"/>
      <c r="AX49" s="123"/>
      <c r="AY49" s="124"/>
      <c r="AZ49" s="124"/>
      <c r="BA49" s="124"/>
      <c r="BB49" s="124"/>
      <c r="BC49" s="124"/>
      <c r="BD49" s="337"/>
      <c r="BE49" s="38"/>
      <c r="BF49" s="38"/>
      <c r="BG49" s="38"/>
      <c r="BH49" s="38"/>
      <c r="BI49" s="39"/>
      <c r="BJ49" s="39"/>
      <c r="BK49" s="39"/>
      <c r="BL49" s="39"/>
      <c r="BM49" s="39"/>
      <c r="BN49" s="40"/>
      <c r="BO49" s="40"/>
      <c r="BP49" s="40"/>
      <c r="BQ49" s="40"/>
      <c r="BR49" s="40"/>
      <c r="BS49" s="38"/>
      <c r="BT49" s="38"/>
      <c r="BU49" s="38"/>
      <c r="BV49" s="38"/>
      <c r="BW49" s="38"/>
      <c r="BX49" s="39"/>
      <c r="BY49" s="39"/>
      <c r="BZ49" s="39"/>
      <c r="CA49" s="39"/>
      <c r="CB49" s="39"/>
      <c r="CC49" s="40"/>
      <c r="CD49" s="40"/>
      <c r="CE49" s="40"/>
      <c r="CF49" s="40"/>
      <c r="CG49" s="40"/>
      <c r="CH49" s="38"/>
      <c r="CI49" s="38"/>
      <c r="CJ49" s="38"/>
      <c r="CK49" s="38"/>
      <c r="CL49" s="38"/>
      <c r="CM49" s="39"/>
      <c r="CN49" s="39"/>
      <c r="CO49" s="39"/>
      <c r="CP49" s="39"/>
      <c r="CQ49" s="39"/>
      <c r="CR49" s="40"/>
      <c r="CS49" s="40"/>
      <c r="CT49" s="40"/>
      <c r="CU49" s="40"/>
      <c r="CV49" s="40"/>
      <c r="CW49" s="38"/>
      <c r="CX49" s="38"/>
      <c r="CY49" s="38"/>
      <c r="CZ49" s="38"/>
      <c r="DA49" s="38"/>
      <c r="DB49" s="39"/>
      <c r="DC49" s="39"/>
      <c r="DD49" s="39"/>
      <c r="DE49" s="39"/>
      <c r="DF49" s="39"/>
      <c r="DG49" s="40"/>
      <c r="DH49" s="40"/>
      <c r="DI49" s="40"/>
      <c r="DJ49" s="40"/>
      <c r="DK49" s="40"/>
      <c r="DL49" s="38"/>
      <c r="DM49" s="38"/>
      <c r="DN49" s="38"/>
      <c r="DO49" s="38"/>
      <c r="DP49" s="38"/>
      <c r="DQ49" s="39"/>
      <c r="DR49" s="39"/>
      <c r="DS49" s="39"/>
      <c r="DT49" s="39"/>
      <c r="DU49" s="39"/>
      <c r="DV49" s="40"/>
      <c r="DW49" s="40"/>
      <c r="DX49" s="40"/>
      <c r="DY49" s="40"/>
      <c r="DZ49" s="40"/>
      <c r="EA49" s="38"/>
      <c r="EB49" s="38"/>
      <c r="EC49" s="38"/>
      <c r="ED49" s="38"/>
      <c r="EE49" s="38"/>
      <c r="EF49" s="39"/>
      <c r="EG49" s="39"/>
      <c r="EH49" s="39"/>
      <c r="EI49" s="39"/>
      <c r="EJ49" s="39"/>
      <c r="EK49" s="40"/>
      <c r="EL49" s="40"/>
      <c r="EM49" s="40"/>
      <c r="EN49" s="40"/>
      <c r="EO49" s="40"/>
      <c r="EP49" s="38"/>
      <c r="EQ49" s="38"/>
      <c r="ER49" s="38"/>
      <c r="ES49" s="38"/>
      <c r="ET49" s="38"/>
      <c r="EU49" s="39"/>
      <c r="EV49" s="39"/>
      <c r="EW49" s="39"/>
      <c r="EX49" s="39"/>
      <c r="EY49" s="39"/>
      <c r="EZ49" s="40"/>
      <c r="FA49" s="40"/>
      <c r="FB49" s="40"/>
      <c r="FC49" s="40"/>
      <c r="FD49" s="40"/>
      <c r="FE49" s="38"/>
      <c r="FF49" s="38"/>
      <c r="FG49" s="38"/>
      <c r="FH49" s="38"/>
      <c r="FI49" s="38"/>
      <c r="FJ49" s="39"/>
      <c r="FK49" s="39"/>
      <c r="FL49" s="39"/>
      <c r="FM49" s="39"/>
      <c r="FN49" s="39"/>
      <c r="FO49" s="40"/>
      <c r="FP49" s="40"/>
      <c r="FQ49" s="40"/>
      <c r="FR49" s="40"/>
      <c r="FS49" s="40"/>
      <c r="FT49" s="38"/>
      <c r="FU49" s="38"/>
      <c r="FV49" s="38"/>
      <c r="FW49" s="38"/>
      <c r="FX49" s="38"/>
      <c r="FY49" s="39"/>
      <c r="FZ49" s="39"/>
      <c r="GA49" s="39"/>
      <c r="GB49" s="39"/>
      <c r="GC49" s="39"/>
      <c r="GD49" s="40"/>
      <c r="GE49" s="40"/>
      <c r="GF49" s="40"/>
      <c r="GG49" s="40"/>
      <c r="GH49" s="40"/>
      <c r="GI49" s="38"/>
      <c r="GJ49" s="38"/>
      <c r="GK49" s="38"/>
      <c r="GL49" s="38"/>
      <c r="GM49" s="38"/>
      <c r="GN49" s="39"/>
      <c r="GO49" s="39"/>
      <c r="GP49" s="39"/>
      <c r="GQ49" s="39"/>
      <c r="GR49" s="39"/>
      <c r="GS49" s="40"/>
      <c r="GT49" s="40"/>
      <c r="GU49" s="40"/>
      <c r="GV49" s="40"/>
      <c r="GW49" s="40"/>
      <c r="GX49" s="38"/>
      <c r="GY49" s="38"/>
      <c r="GZ49" s="38"/>
      <c r="HA49" s="38"/>
      <c r="HB49" s="38"/>
      <c r="HC49" s="39"/>
      <c r="HD49" s="39"/>
      <c r="HE49" s="39"/>
      <c r="HF49" s="39"/>
      <c r="HG49" s="39"/>
      <c r="HH49" s="40"/>
      <c r="HI49" s="40"/>
      <c r="HJ49" s="40"/>
      <c r="HK49" s="40"/>
      <c r="HL49" s="40"/>
      <c r="HM49" s="38"/>
      <c r="HN49" s="38"/>
      <c r="HO49" s="38"/>
      <c r="HP49" s="38"/>
      <c r="HQ49" s="38"/>
      <c r="HR49" s="39"/>
      <c r="HS49" s="39"/>
      <c r="HT49" s="39"/>
      <c r="HU49" s="39"/>
      <c r="HV49" s="39"/>
      <c r="HW49" s="40"/>
      <c r="HX49" s="40"/>
      <c r="HY49" s="40"/>
      <c r="HZ49" s="40"/>
      <c r="IA49" s="40"/>
      <c r="IB49" s="38"/>
      <c r="IC49" s="38"/>
      <c r="ID49" s="38"/>
      <c r="IE49" s="38"/>
      <c r="IF49" s="38"/>
      <c r="IG49" s="39"/>
      <c r="IH49" s="39"/>
      <c r="II49" s="39"/>
      <c r="IJ49" s="39"/>
      <c r="IK49" s="39"/>
      <c r="IL49" s="40"/>
      <c r="IM49" s="40"/>
      <c r="IN49" s="40"/>
      <c r="IO49" s="40"/>
      <c r="IP49" s="40"/>
      <c r="IQ49" s="38"/>
      <c r="IR49" s="38"/>
      <c r="IS49" s="38"/>
      <c r="IT49" s="38"/>
      <c r="IU49" s="38"/>
      <c r="IV49" s="39"/>
    </row>
    <row r="50" spans="1:256" s="16" customFormat="1" ht="9" customHeight="1" thickBot="1">
      <c r="A50" s="497"/>
      <c r="B50" s="391"/>
      <c r="C50" s="391"/>
      <c r="D50" s="326" t="s">
        <v>963</v>
      </c>
      <c r="E50" s="326" t="s">
        <v>928</v>
      </c>
      <c r="F50" s="195" t="s">
        <v>925</v>
      </c>
      <c r="G50" s="326" t="s">
        <v>1056</v>
      </c>
      <c r="H50" s="326" t="s">
        <v>1044</v>
      </c>
      <c r="I50" s="269"/>
      <c r="J50" s="326" t="s">
        <v>935</v>
      </c>
      <c r="K50" s="181">
        <v>41640</v>
      </c>
      <c r="L50" s="181">
        <v>42004</v>
      </c>
      <c r="M50" s="146"/>
      <c r="N50" s="146"/>
      <c r="O50" s="146"/>
      <c r="P50" s="146"/>
      <c r="Q50" s="146"/>
      <c r="R50" s="146"/>
      <c r="S50" s="146"/>
      <c r="T50" s="146"/>
      <c r="U50" s="146"/>
      <c r="V50" s="146"/>
      <c r="W50" s="149"/>
      <c r="X50" s="149"/>
      <c r="Y50" s="149">
        <f t="shared" si="1"/>
        <v>0</v>
      </c>
      <c r="Z50" s="323"/>
      <c r="AA50" s="323"/>
      <c r="AB50" s="323"/>
      <c r="AC50" s="323"/>
      <c r="AD50" s="323"/>
      <c r="AE50" s="324"/>
      <c r="AF50" s="324"/>
      <c r="AG50" s="324"/>
      <c r="AH50" s="324"/>
      <c r="AI50" s="324"/>
      <c r="AJ50" s="325"/>
      <c r="AK50" s="325"/>
      <c r="AL50" s="325"/>
      <c r="AM50" s="325"/>
      <c r="AN50" s="325"/>
      <c r="AO50" s="122"/>
      <c r="AP50" s="122"/>
      <c r="AQ50" s="122"/>
      <c r="AR50" s="122"/>
      <c r="AS50" s="122"/>
      <c r="AT50" s="123"/>
      <c r="AU50" s="123"/>
      <c r="AV50" s="123"/>
      <c r="AW50" s="123"/>
      <c r="AX50" s="123"/>
      <c r="AY50" s="124"/>
      <c r="AZ50" s="124"/>
      <c r="BA50" s="124"/>
      <c r="BB50" s="124"/>
      <c r="BC50" s="124"/>
      <c r="BD50" s="337"/>
      <c r="BE50" s="38"/>
      <c r="BF50" s="38"/>
      <c r="BG50" s="38"/>
      <c r="BH50" s="38"/>
      <c r="BI50" s="39"/>
      <c r="BJ50" s="39"/>
      <c r="BK50" s="39"/>
      <c r="BL50" s="39"/>
      <c r="BM50" s="39"/>
      <c r="BN50" s="40"/>
      <c r="BO50" s="40"/>
      <c r="BP50" s="40"/>
      <c r="BQ50" s="40"/>
      <c r="BR50" s="40"/>
      <c r="BS50" s="38"/>
      <c r="BT50" s="38"/>
      <c r="BU50" s="38"/>
      <c r="BV50" s="38"/>
      <c r="BW50" s="38"/>
      <c r="BX50" s="39"/>
      <c r="BY50" s="39"/>
      <c r="BZ50" s="39"/>
      <c r="CA50" s="39"/>
      <c r="CB50" s="39"/>
      <c r="CC50" s="40"/>
      <c r="CD50" s="40"/>
      <c r="CE50" s="40"/>
      <c r="CF50" s="40"/>
      <c r="CG50" s="40"/>
      <c r="CH50" s="38"/>
      <c r="CI50" s="38"/>
      <c r="CJ50" s="38"/>
      <c r="CK50" s="38"/>
      <c r="CL50" s="38"/>
      <c r="CM50" s="39"/>
      <c r="CN50" s="39"/>
      <c r="CO50" s="39"/>
      <c r="CP50" s="39"/>
      <c r="CQ50" s="39"/>
      <c r="CR50" s="40"/>
      <c r="CS50" s="40"/>
      <c r="CT50" s="40"/>
      <c r="CU50" s="40"/>
      <c r="CV50" s="40"/>
      <c r="CW50" s="38"/>
      <c r="CX50" s="38"/>
      <c r="CY50" s="38"/>
      <c r="CZ50" s="38"/>
      <c r="DA50" s="38"/>
      <c r="DB50" s="39"/>
      <c r="DC50" s="39"/>
      <c r="DD50" s="39"/>
      <c r="DE50" s="39"/>
      <c r="DF50" s="39"/>
      <c r="DG50" s="40"/>
      <c r="DH50" s="40"/>
      <c r="DI50" s="40"/>
      <c r="DJ50" s="40"/>
      <c r="DK50" s="40"/>
      <c r="DL50" s="38"/>
      <c r="DM50" s="38"/>
      <c r="DN50" s="38"/>
      <c r="DO50" s="38"/>
      <c r="DP50" s="38"/>
      <c r="DQ50" s="39"/>
      <c r="DR50" s="39"/>
      <c r="DS50" s="39"/>
      <c r="DT50" s="39"/>
      <c r="DU50" s="39"/>
      <c r="DV50" s="40"/>
      <c r="DW50" s="40"/>
      <c r="DX50" s="40"/>
      <c r="DY50" s="40"/>
      <c r="DZ50" s="40"/>
      <c r="EA50" s="38"/>
      <c r="EB50" s="38"/>
      <c r="EC50" s="38"/>
      <c r="ED50" s="38"/>
      <c r="EE50" s="38"/>
      <c r="EF50" s="39"/>
      <c r="EG50" s="39"/>
      <c r="EH50" s="39"/>
      <c r="EI50" s="39"/>
      <c r="EJ50" s="39"/>
      <c r="EK50" s="40"/>
      <c r="EL50" s="40"/>
      <c r="EM50" s="40"/>
      <c r="EN50" s="40"/>
      <c r="EO50" s="40"/>
      <c r="EP50" s="38"/>
      <c r="EQ50" s="38"/>
      <c r="ER50" s="38"/>
      <c r="ES50" s="38"/>
      <c r="ET50" s="38"/>
      <c r="EU50" s="39"/>
      <c r="EV50" s="39"/>
      <c r="EW50" s="39"/>
      <c r="EX50" s="39"/>
      <c r="EY50" s="39"/>
      <c r="EZ50" s="40"/>
      <c r="FA50" s="40"/>
      <c r="FB50" s="40"/>
      <c r="FC50" s="40"/>
      <c r="FD50" s="40"/>
      <c r="FE50" s="38"/>
      <c r="FF50" s="38"/>
      <c r="FG50" s="38"/>
      <c r="FH50" s="38"/>
      <c r="FI50" s="38"/>
      <c r="FJ50" s="39"/>
      <c r="FK50" s="39"/>
      <c r="FL50" s="39"/>
      <c r="FM50" s="39"/>
      <c r="FN50" s="39"/>
      <c r="FO50" s="40"/>
      <c r="FP50" s="40"/>
      <c r="FQ50" s="40"/>
      <c r="FR50" s="40"/>
      <c r="FS50" s="40"/>
      <c r="FT50" s="38"/>
      <c r="FU50" s="38"/>
      <c r="FV50" s="38"/>
      <c r="FW50" s="38"/>
      <c r="FX50" s="38"/>
      <c r="FY50" s="39"/>
      <c r="FZ50" s="39"/>
      <c r="GA50" s="39"/>
      <c r="GB50" s="39"/>
      <c r="GC50" s="39"/>
      <c r="GD50" s="40"/>
      <c r="GE50" s="40"/>
      <c r="GF50" s="40"/>
      <c r="GG50" s="40"/>
      <c r="GH50" s="40"/>
      <c r="GI50" s="38"/>
      <c r="GJ50" s="38"/>
      <c r="GK50" s="38"/>
      <c r="GL50" s="38"/>
      <c r="GM50" s="38"/>
      <c r="GN50" s="39"/>
      <c r="GO50" s="39"/>
      <c r="GP50" s="39"/>
      <c r="GQ50" s="39"/>
      <c r="GR50" s="39"/>
      <c r="GS50" s="40"/>
      <c r="GT50" s="40"/>
      <c r="GU50" s="40"/>
      <c r="GV50" s="40"/>
      <c r="GW50" s="40"/>
      <c r="GX50" s="38"/>
      <c r="GY50" s="38"/>
      <c r="GZ50" s="38"/>
      <c r="HA50" s="38"/>
      <c r="HB50" s="38"/>
      <c r="HC50" s="39"/>
      <c r="HD50" s="39"/>
      <c r="HE50" s="39"/>
      <c r="HF50" s="39"/>
      <c r="HG50" s="39"/>
      <c r="HH50" s="40"/>
      <c r="HI50" s="40"/>
      <c r="HJ50" s="40"/>
      <c r="HK50" s="40"/>
      <c r="HL50" s="40"/>
      <c r="HM50" s="38"/>
      <c r="HN50" s="38"/>
      <c r="HO50" s="38"/>
      <c r="HP50" s="38"/>
      <c r="HQ50" s="38"/>
      <c r="HR50" s="39"/>
      <c r="HS50" s="39"/>
      <c r="HT50" s="39"/>
      <c r="HU50" s="39"/>
      <c r="HV50" s="39"/>
      <c r="HW50" s="40"/>
      <c r="HX50" s="40"/>
      <c r="HY50" s="40"/>
      <c r="HZ50" s="40"/>
      <c r="IA50" s="40"/>
      <c r="IB50" s="38"/>
      <c r="IC50" s="38"/>
      <c r="ID50" s="38"/>
      <c r="IE50" s="38"/>
      <c r="IF50" s="38"/>
      <c r="IG50" s="39"/>
      <c r="IH50" s="39"/>
      <c r="II50" s="39"/>
      <c r="IJ50" s="39"/>
      <c r="IK50" s="39"/>
      <c r="IL50" s="40"/>
      <c r="IM50" s="40"/>
      <c r="IN50" s="40"/>
      <c r="IO50" s="40"/>
      <c r="IP50" s="40"/>
      <c r="IQ50" s="38"/>
      <c r="IR50" s="38"/>
      <c r="IS50" s="38"/>
      <c r="IT50" s="38"/>
      <c r="IU50" s="38"/>
      <c r="IV50" s="39"/>
    </row>
    <row r="51" spans="1:256" s="16" customFormat="1" ht="27" customHeight="1" thickBot="1">
      <c r="A51" s="497"/>
      <c r="B51" s="391"/>
      <c r="C51" s="391"/>
      <c r="D51" s="326" t="s">
        <v>964</v>
      </c>
      <c r="E51" s="326" t="s">
        <v>965</v>
      </c>
      <c r="F51" s="195" t="s">
        <v>925</v>
      </c>
      <c r="G51" s="326" t="s">
        <v>1057</v>
      </c>
      <c r="H51" s="326" t="s">
        <v>1058</v>
      </c>
      <c r="I51" s="269"/>
      <c r="J51" s="326" t="s">
        <v>966</v>
      </c>
      <c r="K51" s="181">
        <v>41640</v>
      </c>
      <c r="L51" s="181">
        <v>42004</v>
      </c>
      <c r="M51" s="146"/>
      <c r="N51" s="146"/>
      <c r="O51" s="146"/>
      <c r="P51" s="146"/>
      <c r="Q51" s="146"/>
      <c r="R51" s="146"/>
      <c r="S51" s="146"/>
      <c r="T51" s="146"/>
      <c r="U51" s="146"/>
      <c r="V51" s="146"/>
      <c r="W51" s="149"/>
      <c r="X51" s="149"/>
      <c r="Y51" s="149">
        <f t="shared" si="1"/>
        <v>0</v>
      </c>
      <c r="Z51" s="323"/>
      <c r="AA51" s="323"/>
      <c r="AB51" s="323"/>
      <c r="AC51" s="323"/>
      <c r="AD51" s="323"/>
      <c r="AE51" s="324"/>
      <c r="AF51" s="324"/>
      <c r="AG51" s="324"/>
      <c r="AH51" s="324"/>
      <c r="AI51" s="324"/>
      <c r="AJ51" s="325"/>
      <c r="AK51" s="325"/>
      <c r="AL51" s="325"/>
      <c r="AM51" s="325"/>
      <c r="AN51" s="325"/>
      <c r="AO51" s="122"/>
      <c r="AP51" s="122"/>
      <c r="AQ51" s="122"/>
      <c r="AR51" s="122"/>
      <c r="AS51" s="122"/>
      <c r="AT51" s="123"/>
      <c r="AU51" s="123"/>
      <c r="AV51" s="123"/>
      <c r="AW51" s="123"/>
      <c r="AX51" s="123"/>
      <c r="AY51" s="124"/>
      <c r="AZ51" s="124"/>
      <c r="BA51" s="124"/>
      <c r="BB51" s="124"/>
      <c r="BC51" s="124"/>
      <c r="BD51" s="337"/>
      <c r="BE51" s="38"/>
      <c r="BF51" s="38"/>
      <c r="BG51" s="38"/>
      <c r="BH51" s="38"/>
      <c r="BI51" s="39"/>
      <c r="BJ51" s="39"/>
      <c r="BK51" s="39"/>
      <c r="BL51" s="39"/>
      <c r="BM51" s="39"/>
      <c r="BN51" s="40"/>
      <c r="BO51" s="40"/>
      <c r="BP51" s="40"/>
      <c r="BQ51" s="40"/>
      <c r="BR51" s="40"/>
      <c r="BS51" s="38"/>
      <c r="BT51" s="38"/>
      <c r="BU51" s="38"/>
      <c r="BV51" s="38"/>
      <c r="BW51" s="38"/>
      <c r="BX51" s="39"/>
      <c r="BY51" s="39"/>
      <c r="BZ51" s="39"/>
      <c r="CA51" s="39"/>
      <c r="CB51" s="39"/>
      <c r="CC51" s="40"/>
      <c r="CD51" s="40"/>
      <c r="CE51" s="40"/>
      <c r="CF51" s="40"/>
      <c r="CG51" s="40"/>
      <c r="CH51" s="38"/>
      <c r="CI51" s="38"/>
      <c r="CJ51" s="38"/>
      <c r="CK51" s="38"/>
      <c r="CL51" s="38"/>
      <c r="CM51" s="39"/>
      <c r="CN51" s="39"/>
      <c r="CO51" s="39"/>
      <c r="CP51" s="39"/>
      <c r="CQ51" s="39"/>
      <c r="CR51" s="40"/>
      <c r="CS51" s="40"/>
      <c r="CT51" s="40"/>
      <c r="CU51" s="40"/>
      <c r="CV51" s="40"/>
      <c r="CW51" s="38"/>
      <c r="CX51" s="38"/>
      <c r="CY51" s="38"/>
      <c r="CZ51" s="38"/>
      <c r="DA51" s="38"/>
      <c r="DB51" s="39"/>
      <c r="DC51" s="39"/>
      <c r="DD51" s="39"/>
      <c r="DE51" s="39"/>
      <c r="DF51" s="39"/>
      <c r="DG51" s="40"/>
      <c r="DH51" s="40"/>
      <c r="DI51" s="40"/>
      <c r="DJ51" s="40"/>
      <c r="DK51" s="40"/>
      <c r="DL51" s="38"/>
      <c r="DM51" s="38"/>
      <c r="DN51" s="38"/>
      <c r="DO51" s="38"/>
      <c r="DP51" s="38"/>
      <c r="DQ51" s="39"/>
      <c r="DR51" s="39"/>
      <c r="DS51" s="39"/>
      <c r="DT51" s="39"/>
      <c r="DU51" s="39"/>
      <c r="DV51" s="40"/>
      <c r="DW51" s="40"/>
      <c r="DX51" s="40"/>
      <c r="DY51" s="40"/>
      <c r="DZ51" s="40"/>
      <c r="EA51" s="38"/>
      <c r="EB51" s="38"/>
      <c r="EC51" s="38"/>
      <c r="ED51" s="38"/>
      <c r="EE51" s="38"/>
      <c r="EF51" s="39"/>
      <c r="EG51" s="39"/>
      <c r="EH51" s="39"/>
      <c r="EI51" s="39"/>
      <c r="EJ51" s="39"/>
      <c r="EK51" s="40"/>
      <c r="EL51" s="40"/>
      <c r="EM51" s="40"/>
      <c r="EN51" s="40"/>
      <c r="EO51" s="40"/>
      <c r="EP51" s="38"/>
      <c r="EQ51" s="38"/>
      <c r="ER51" s="38"/>
      <c r="ES51" s="38"/>
      <c r="ET51" s="38"/>
      <c r="EU51" s="39"/>
      <c r="EV51" s="39"/>
      <c r="EW51" s="39"/>
      <c r="EX51" s="39"/>
      <c r="EY51" s="39"/>
      <c r="EZ51" s="40"/>
      <c r="FA51" s="40"/>
      <c r="FB51" s="40"/>
      <c r="FC51" s="40"/>
      <c r="FD51" s="40"/>
      <c r="FE51" s="38"/>
      <c r="FF51" s="38"/>
      <c r="FG51" s="38"/>
      <c r="FH51" s="38"/>
      <c r="FI51" s="38"/>
      <c r="FJ51" s="39"/>
      <c r="FK51" s="39"/>
      <c r="FL51" s="39"/>
      <c r="FM51" s="39"/>
      <c r="FN51" s="39"/>
      <c r="FO51" s="40"/>
      <c r="FP51" s="40"/>
      <c r="FQ51" s="40"/>
      <c r="FR51" s="40"/>
      <c r="FS51" s="40"/>
      <c r="FT51" s="38"/>
      <c r="FU51" s="38"/>
      <c r="FV51" s="38"/>
      <c r="FW51" s="38"/>
      <c r="FX51" s="38"/>
      <c r="FY51" s="39"/>
      <c r="FZ51" s="39"/>
      <c r="GA51" s="39"/>
      <c r="GB51" s="39"/>
      <c r="GC51" s="39"/>
      <c r="GD51" s="40"/>
      <c r="GE51" s="40"/>
      <c r="GF51" s="40"/>
      <c r="GG51" s="40"/>
      <c r="GH51" s="40"/>
      <c r="GI51" s="38"/>
      <c r="GJ51" s="38"/>
      <c r="GK51" s="38"/>
      <c r="GL51" s="38"/>
      <c r="GM51" s="38"/>
      <c r="GN51" s="39"/>
      <c r="GO51" s="39"/>
      <c r="GP51" s="39"/>
      <c r="GQ51" s="39"/>
      <c r="GR51" s="39"/>
      <c r="GS51" s="40"/>
      <c r="GT51" s="40"/>
      <c r="GU51" s="40"/>
      <c r="GV51" s="40"/>
      <c r="GW51" s="40"/>
      <c r="GX51" s="38"/>
      <c r="GY51" s="38"/>
      <c r="GZ51" s="38"/>
      <c r="HA51" s="38"/>
      <c r="HB51" s="38"/>
      <c r="HC51" s="39"/>
      <c r="HD51" s="39"/>
      <c r="HE51" s="39"/>
      <c r="HF51" s="39"/>
      <c r="HG51" s="39"/>
      <c r="HH51" s="40"/>
      <c r="HI51" s="40"/>
      <c r="HJ51" s="40"/>
      <c r="HK51" s="40"/>
      <c r="HL51" s="40"/>
      <c r="HM51" s="38"/>
      <c r="HN51" s="38"/>
      <c r="HO51" s="38"/>
      <c r="HP51" s="38"/>
      <c r="HQ51" s="38"/>
      <c r="HR51" s="39"/>
      <c r="HS51" s="39"/>
      <c r="HT51" s="39"/>
      <c r="HU51" s="39"/>
      <c r="HV51" s="39"/>
      <c r="HW51" s="40"/>
      <c r="HX51" s="40"/>
      <c r="HY51" s="40"/>
      <c r="HZ51" s="40"/>
      <c r="IA51" s="40"/>
      <c r="IB51" s="38"/>
      <c r="IC51" s="38"/>
      <c r="ID51" s="38"/>
      <c r="IE51" s="38"/>
      <c r="IF51" s="38"/>
      <c r="IG51" s="39"/>
      <c r="IH51" s="39"/>
      <c r="II51" s="39"/>
      <c r="IJ51" s="39"/>
      <c r="IK51" s="39"/>
      <c r="IL51" s="40"/>
      <c r="IM51" s="40"/>
      <c r="IN51" s="40"/>
      <c r="IO51" s="40"/>
      <c r="IP51" s="40"/>
      <c r="IQ51" s="38"/>
      <c r="IR51" s="38"/>
      <c r="IS51" s="38"/>
      <c r="IT51" s="38"/>
      <c r="IU51" s="38"/>
      <c r="IV51" s="39"/>
    </row>
    <row r="52" spans="1:256" s="14" customFormat="1" ht="27.75" thickBot="1">
      <c r="A52" s="497"/>
      <c r="B52" s="391"/>
      <c r="C52" s="391" t="s">
        <v>967</v>
      </c>
      <c r="D52" s="326" t="s">
        <v>968</v>
      </c>
      <c r="E52" s="326" t="s">
        <v>1059</v>
      </c>
      <c r="F52" s="195">
        <v>1</v>
      </c>
      <c r="G52" s="326" t="s">
        <v>1060</v>
      </c>
      <c r="H52" s="326" t="s">
        <v>1046</v>
      </c>
      <c r="I52" s="327"/>
      <c r="J52" s="326" t="s">
        <v>935</v>
      </c>
      <c r="K52" s="181">
        <v>41640</v>
      </c>
      <c r="L52" s="181">
        <v>42004</v>
      </c>
      <c r="M52" s="146"/>
      <c r="N52" s="146"/>
      <c r="O52" s="146"/>
      <c r="P52" s="146"/>
      <c r="Q52" s="146"/>
      <c r="R52" s="146"/>
      <c r="S52" s="146"/>
      <c r="T52" s="146"/>
      <c r="U52" s="146"/>
      <c r="V52" s="146"/>
      <c r="W52" s="149"/>
      <c r="X52" s="149">
        <v>1</v>
      </c>
      <c r="Y52" s="149">
        <f t="shared" si="1"/>
        <v>1</v>
      </c>
      <c r="Z52" s="323"/>
      <c r="AA52" s="323"/>
      <c r="AB52" s="323"/>
      <c r="AC52" s="323"/>
      <c r="AD52" s="323"/>
      <c r="AE52" s="324"/>
      <c r="AF52" s="324"/>
      <c r="AG52" s="324"/>
      <c r="AH52" s="324"/>
      <c r="AI52" s="324"/>
      <c r="AJ52" s="325"/>
      <c r="AK52" s="325"/>
      <c r="AL52" s="325"/>
      <c r="AM52" s="325"/>
      <c r="AN52" s="325"/>
      <c r="AO52" s="122"/>
      <c r="AP52" s="122"/>
      <c r="AQ52" s="122"/>
      <c r="AR52" s="122"/>
      <c r="AS52" s="122"/>
      <c r="AT52" s="123"/>
      <c r="AU52" s="123"/>
      <c r="AV52" s="123"/>
      <c r="AW52" s="123"/>
      <c r="AX52" s="123"/>
      <c r="AY52" s="124"/>
      <c r="AZ52" s="124"/>
      <c r="BA52" s="124"/>
      <c r="BB52" s="124"/>
      <c r="BC52" s="124"/>
      <c r="BD52" s="337"/>
      <c r="BE52" s="38"/>
      <c r="BF52" s="38"/>
      <c r="BG52" s="38"/>
      <c r="BH52" s="38"/>
      <c r="BI52" s="39"/>
      <c r="BJ52" s="39"/>
      <c r="BK52" s="39"/>
      <c r="BL52" s="39"/>
      <c r="BM52" s="39"/>
      <c r="BN52" s="40"/>
      <c r="BO52" s="40"/>
      <c r="BP52" s="40"/>
      <c r="BQ52" s="40"/>
      <c r="BR52" s="40"/>
      <c r="BS52" s="38"/>
      <c r="BT52" s="38"/>
      <c r="BU52" s="38"/>
      <c r="BV52" s="38"/>
      <c r="BW52" s="38"/>
      <c r="BX52" s="39"/>
      <c r="BY52" s="39"/>
      <c r="BZ52" s="39"/>
      <c r="CA52" s="39"/>
      <c r="CB52" s="39"/>
      <c r="CC52" s="40"/>
      <c r="CD52" s="40"/>
      <c r="CE52" s="40"/>
      <c r="CF52" s="40"/>
      <c r="CG52" s="40"/>
      <c r="CH52" s="38"/>
      <c r="CI52" s="38"/>
      <c r="CJ52" s="38"/>
      <c r="CK52" s="38"/>
      <c r="CL52" s="38"/>
      <c r="CM52" s="39"/>
      <c r="CN52" s="39"/>
      <c r="CO52" s="39"/>
      <c r="CP52" s="39"/>
      <c r="CQ52" s="39"/>
      <c r="CR52" s="40"/>
      <c r="CS52" s="40"/>
      <c r="CT52" s="40"/>
      <c r="CU52" s="40"/>
      <c r="CV52" s="40"/>
      <c r="CW52" s="38"/>
      <c r="CX52" s="38"/>
      <c r="CY52" s="38"/>
      <c r="CZ52" s="38"/>
      <c r="DA52" s="38"/>
      <c r="DB52" s="39"/>
      <c r="DC52" s="39"/>
      <c r="DD52" s="39"/>
      <c r="DE52" s="39"/>
      <c r="DF52" s="39"/>
      <c r="DG52" s="40"/>
      <c r="DH52" s="40"/>
      <c r="DI52" s="40"/>
      <c r="DJ52" s="40"/>
      <c r="DK52" s="40"/>
      <c r="DL52" s="38"/>
      <c r="DM52" s="38"/>
      <c r="DN52" s="38"/>
      <c r="DO52" s="38"/>
      <c r="DP52" s="38"/>
      <c r="DQ52" s="39"/>
      <c r="DR52" s="39"/>
      <c r="DS52" s="39"/>
      <c r="DT52" s="39"/>
      <c r="DU52" s="39"/>
      <c r="DV52" s="40"/>
      <c r="DW52" s="40"/>
      <c r="DX52" s="40"/>
      <c r="DY52" s="40"/>
      <c r="DZ52" s="40"/>
      <c r="EA52" s="38"/>
      <c r="EB52" s="38"/>
      <c r="EC52" s="38"/>
      <c r="ED52" s="38"/>
      <c r="EE52" s="38"/>
      <c r="EF52" s="39"/>
      <c r="EG52" s="39"/>
      <c r="EH52" s="39"/>
      <c r="EI52" s="39"/>
      <c r="EJ52" s="39"/>
      <c r="EK52" s="40"/>
      <c r="EL52" s="40"/>
      <c r="EM52" s="40"/>
      <c r="EN52" s="40"/>
      <c r="EO52" s="40"/>
      <c r="EP52" s="38"/>
      <c r="EQ52" s="38"/>
      <c r="ER52" s="38"/>
      <c r="ES52" s="38"/>
      <c r="ET52" s="38"/>
      <c r="EU52" s="39"/>
      <c r="EV52" s="39"/>
      <c r="EW52" s="39"/>
      <c r="EX52" s="39"/>
      <c r="EY52" s="39"/>
      <c r="EZ52" s="40"/>
      <c r="FA52" s="40"/>
      <c r="FB52" s="40"/>
      <c r="FC52" s="40"/>
      <c r="FD52" s="40"/>
      <c r="FE52" s="38"/>
      <c r="FF52" s="38"/>
      <c r="FG52" s="38"/>
      <c r="FH52" s="38"/>
      <c r="FI52" s="38"/>
      <c r="FJ52" s="39"/>
      <c r="FK52" s="39"/>
      <c r="FL52" s="39"/>
      <c r="FM52" s="39"/>
      <c r="FN52" s="39"/>
      <c r="FO52" s="40"/>
      <c r="FP52" s="40"/>
      <c r="FQ52" s="40"/>
      <c r="FR52" s="40"/>
      <c r="FS52" s="40"/>
      <c r="FT52" s="38"/>
      <c r="FU52" s="38"/>
      <c r="FV52" s="38"/>
      <c r="FW52" s="38"/>
      <c r="FX52" s="38"/>
      <c r="FY52" s="39"/>
      <c r="FZ52" s="39"/>
      <c r="GA52" s="39"/>
      <c r="GB52" s="39"/>
      <c r="GC52" s="39"/>
      <c r="GD52" s="40"/>
      <c r="GE52" s="40"/>
      <c r="GF52" s="40"/>
      <c r="GG52" s="40"/>
      <c r="GH52" s="40"/>
      <c r="GI52" s="38"/>
      <c r="GJ52" s="38"/>
      <c r="GK52" s="38"/>
      <c r="GL52" s="38"/>
      <c r="GM52" s="38"/>
      <c r="GN52" s="39"/>
      <c r="GO52" s="39"/>
      <c r="GP52" s="39"/>
      <c r="GQ52" s="39"/>
      <c r="GR52" s="39"/>
      <c r="GS52" s="40"/>
      <c r="GT52" s="40"/>
      <c r="GU52" s="40"/>
      <c r="GV52" s="40"/>
      <c r="GW52" s="40"/>
      <c r="GX52" s="38"/>
      <c r="GY52" s="38"/>
      <c r="GZ52" s="38"/>
      <c r="HA52" s="38"/>
      <c r="HB52" s="38"/>
      <c r="HC52" s="39"/>
      <c r="HD52" s="39"/>
      <c r="HE52" s="39"/>
      <c r="HF52" s="39"/>
      <c r="HG52" s="39"/>
      <c r="HH52" s="40"/>
      <c r="HI52" s="40"/>
      <c r="HJ52" s="40"/>
      <c r="HK52" s="40"/>
      <c r="HL52" s="40"/>
      <c r="HM52" s="38"/>
      <c r="HN52" s="38"/>
      <c r="HO52" s="38"/>
      <c r="HP52" s="38"/>
      <c r="HQ52" s="38"/>
      <c r="HR52" s="39"/>
      <c r="HS52" s="39"/>
      <c r="HT52" s="39"/>
      <c r="HU52" s="39"/>
      <c r="HV52" s="39"/>
      <c r="HW52" s="40"/>
      <c r="HX52" s="40"/>
      <c r="HY52" s="40"/>
      <c r="HZ52" s="40"/>
      <c r="IA52" s="40"/>
      <c r="IB52" s="38"/>
      <c r="IC52" s="38"/>
      <c r="ID52" s="38"/>
      <c r="IE52" s="38"/>
      <c r="IF52" s="38"/>
      <c r="IG52" s="39"/>
      <c r="IH52" s="39"/>
      <c r="II52" s="39"/>
      <c r="IJ52" s="39"/>
      <c r="IK52" s="39"/>
      <c r="IL52" s="40"/>
      <c r="IM52" s="40"/>
      <c r="IN52" s="40"/>
      <c r="IO52" s="40"/>
      <c r="IP52" s="40"/>
      <c r="IQ52" s="38"/>
      <c r="IR52" s="38"/>
      <c r="IS52" s="38"/>
      <c r="IT52" s="38"/>
      <c r="IU52" s="38"/>
      <c r="IV52" s="39"/>
    </row>
    <row r="53" spans="1:256" s="14" customFormat="1" ht="27.75" thickBot="1">
      <c r="A53" s="498"/>
      <c r="B53" s="391"/>
      <c r="C53" s="391"/>
      <c r="D53" s="326" t="s">
        <v>969</v>
      </c>
      <c r="E53" s="326" t="s">
        <v>970</v>
      </c>
      <c r="F53" s="195">
        <v>12</v>
      </c>
      <c r="G53" s="326" t="s">
        <v>1061</v>
      </c>
      <c r="H53" s="326" t="s">
        <v>1046</v>
      </c>
      <c r="I53" s="327"/>
      <c r="J53" s="326" t="s">
        <v>935</v>
      </c>
      <c r="K53" s="181" t="s">
        <v>971</v>
      </c>
      <c r="L53" s="149" t="s">
        <v>972</v>
      </c>
      <c r="M53" s="146">
        <v>1</v>
      </c>
      <c r="N53" s="146">
        <v>1</v>
      </c>
      <c r="O53" s="146">
        <v>1</v>
      </c>
      <c r="P53" s="146">
        <v>1</v>
      </c>
      <c r="Q53" s="146">
        <v>1</v>
      </c>
      <c r="R53" s="146">
        <v>1</v>
      </c>
      <c r="S53" s="146">
        <v>1</v>
      </c>
      <c r="T53" s="146">
        <v>1</v>
      </c>
      <c r="U53" s="146">
        <v>1</v>
      </c>
      <c r="V53" s="146">
        <v>1</v>
      </c>
      <c r="W53" s="149">
        <v>1</v>
      </c>
      <c r="X53" s="149">
        <v>1</v>
      </c>
      <c r="Y53" s="149">
        <f t="shared" si="1"/>
        <v>12</v>
      </c>
      <c r="Z53" s="323"/>
      <c r="AA53" s="323"/>
      <c r="AB53" s="323"/>
      <c r="AC53" s="323"/>
      <c r="AD53" s="323"/>
      <c r="AE53" s="324"/>
      <c r="AF53" s="324"/>
      <c r="AG53" s="324"/>
      <c r="AH53" s="324"/>
      <c r="AI53" s="324"/>
      <c r="AJ53" s="325"/>
      <c r="AK53" s="325"/>
      <c r="AL53" s="325"/>
      <c r="AM53" s="325"/>
      <c r="AN53" s="325"/>
      <c r="AO53" s="122"/>
      <c r="AP53" s="122"/>
      <c r="AQ53" s="122"/>
      <c r="AR53" s="122"/>
      <c r="AS53" s="122"/>
      <c r="AT53" s="123"/>
      <c r="AU53" s="123"/>
      <c r="AV53" s="123"/>
      <c r="AW53" s="123"/>
      <c r="AX53" s="123"/>
      <c r="AY53" s="124"/>
      <c r="AZ53" s="124"/>
      <c r="BA53" s="124"/>
      <c r="BB53" s="124"/>
      <c r="BC53" s="124"/>
      <c r="BD53" s="337"/>
      <c r="BE53" s="38"/>
      <c r="BF53" s="38"/>
      <c r="BG53" s="38"/>
      <c r="BH53" s="38"/>
      <c r="BI53" s="39"/>
      <c r="BJ53" s="39"/>
      <c r="BK53" s="39"/>
      <c r="BL53" s="39"/>
      <c r="BM53" s="39"/>
      <c r="BN53" s="40"/>
      <c r="BO53" s="40"/>
      <c r="BP53" s="40"/>
      <c r="BQ53" s="40"/>
      <c r="BR53" s="40"/>
      <c r="BS53" s="38"/>
      <c r="BT53" s="38"/>
      <c r="BU53" s="38"/>
      <c r="BV53" s="38"/>
      <c r="BW53" s="38"/>
      <c r="BX53" s="39"/>
      <c r="BY53" s="39"/>
      <c r="BZ53" s="39"/>
      <c r="CA53" s="39"/>
      <c r="CB53" s="39"/>
      <c r="CC53" s="40"/>
      <c r="CD53" s="40"/>
      <c r="CE53" s="40"/>
      <c r="CF53" s="40"/>
      <c r="CG53" s="40"/>
      <c r="CH53" s="38"/>
      <c r="CI53" s="38"/>
      <c r="CJ53" s="38"/>
      <c r="CK53" s="38"/>
      <c r="CL53" s="38"/>
      <c r="CM53" s="39"/>
      <c r="CN53" s="39"/>
      <c r="CO53" s="39"/>
      <c r="CP53" s="39"/>
      <c r="CQ53" s="39"/>
      <c r="CR53" s="40"/>
      <c r="CS53" s="40"/>
      <c r="CT53" s="40"/>
      <c r="CU53" s="40"/>
      <c r="CV53" s="40"/>
      <c r="CW53" s="38"/>
      <c r="CX53" s="38"/>
      <c r="CY53" s="38"/>
      <c r="CZ53" s="38"/>
      <c r="DA53" s="38"/>
      <c r="DB53" s="39"/>
      <c r="DC53" s="39"/>
      <c r="DD53" s="39"/>
      <c r="DE53" s="39"/>
      <c r="DF53" s="39"/>
      <c r="DG53" s="40"/>
      <c r="DH53" s="40"/>
      <c r="DI53" s="40"/>
      <c r="DJ53" s="40"/>
      <c r="DK53" s="40"/>
      <c r="DL53" s="38"/>
      <c r="DM53" s="38"/>
      <c r="DN53" s="38"/>
      <c r="DO53" s="38"/>
      <c r="DP53" s="38"/>
      <c r="DQ53" s="39"/>
      <c r="DR53" s="39"/>
      <c r="DS53" s="39"/>
      <c r="DT53" s="39"/>
      <c r="DU53" s="39"/>
      <c r="DV53" s="40"/>
      <c r="DW53" s="40"/>
      <c r="DX53" s="40"/>
      <c r="DY53" s="40"/>
      <c r="DZ53" s="40"/>
      <c r="EA53" s="38"/>
      <c r="EB53" s="38"/>
      <c r="EC53" s="38"/>
      <c r="ED53" s="38"/>
      <c r="EE53" s="38"/>
      <c r="EF53" s="39"/>
      <c r="EG53" s="39"/>
      <c r="EH53" s="39"/>
      <c r="EI53" s="39"/>
      <c r="EJ53" s="39"/>
      <c r="EK53" s="40"/>
      <c r="EL53" s="40"/>
      <c r="EM53" s="40"/>
      <c r="EN53" s="40"/>
      <c r="EO53" s="40"/>
      <c r="EP53" s="38"/>
      <c r="EQ53" s="38"/>
      <c r="ER53" s="38"/>
      <c r="ES53" s="38"/>
      <c r="ET53" s="38"/>
      <c r="EU53" s="39"/>
      <c r="EV53" s="39"/>
      <c r="EW53" s="39"/>
      <c r="EX53" s="39"/>
      <c r="EY53" s="39"/>
      <c r="EZ53" s="40"/>
      <c r="FA53" s="40"/>
      <c r="FB53" s="40"/>
      <c r="FC53" s="40"/>
      <c r="FD53" s="40"/>
      <c r="FE53" s="38"/>
      <c r="FF53" s="38"/>
      <c r="FG53" s="38"/>
      <c r="FH53" s="38"/>
      <c r="FI53" s="38"/>
      <c r="FJ53" s="39"/>
      <c r="FK53" s="39"/>
      <c r="FL53" s="39"/>
      <c r="FM53" s="39"/>
      <c r="FN53" s="39"/>
      <c r="FO53" s="40"/>
      <c r="FP53" s="40"/>
      <c r="FQ53" s="40"/>
      <c r="FR53" s="40"/>
      <c r="FS53" s="40"/>
      <c r="FT53" s="38"/>
      <c r="FU53" s="38"/>
      <c r="FV53" s="38"/>
      <c r="FW53" s="38"/>
      <c r="FX53" s="38"/>
      <c r="FY53" s="39"/>
      <c r="FZ53" s="39"/>
      <c r="GA53" s="39"/>
      <c r="GB53" s="39"/>
      <c r="GC53" s="39"/>
      <c r="GD53" s="40"/>
      <c r="GE53" s="40"/>
      <c r="GF53" s="40"/>
      <c r="GG53" s="40"/>
      <c r="GH53" s="40"/>
      <c r="GI53" s="38"/>
      <c r="GJ53" s="38"/>
      <c r="GK53" s="38"/>
      <c r="GL53" s="38"/>
      <c r="GM53" s="38"/>
      <c r="GN53" s="39"/>
      <c r="GO53" s="39"/>
      <c r="GP53" s="39"/>
      <c r="GQ53" s="39"/>
      <c r="GR53" s="39"/>
      <c r="GS53" s="40"/>
      <c r="GT53" s="40"/>
      <c r="GU53" s="40"/>
      <c r="GV53" s="40"/>
      <c r="GW53" s="40"/>
      <c r="GX53" s="38"/>
      <c r="GY53" s="38"/>
      <c r="GZ53" s="38"/>
      <c r="HA53" s="38"/>
      <c r="HB53" s="38"/>
      <c r="HC53" s="39"/>
      <c r="HD53" s="39"/>
      <c r="HE53" s="39"/>
      <c r="HF53" s="39"/>
      <c r="HG53" s="39"/>
      <c r="HH53" s="40"/>
      <c r="HI53" s="40"/>
      <c r="HJ53" s="40"/>
      <c r="HK53" s="40"/>
      <c r="HL53" s="40"/>
      <c r="HM53" s="38"/>
      <c r="HN53" s="38"/>
      <c r="HO53" s="38"/>
      <c r="HP53" s="38"/>
      <c r="HQ53" s="38"/>
      <c r="HR53" s="39"/>
      <c r="HS53" s="39"/>
      <c r="HT53" s="39"/>
      <c r="HU53" s="39"/>
      <c r="HV53" s="39"/>
      <c r="HW53" s="40"/>
      <c r="HX53" s="40"/>
      <c r="HY53" s="40"/>
      <c r="HZ53" s="40"/>
      <c r="IA53" s="40"/>
      <c r="IB53" s="38"/>
      <c r="IC53" s="38"/>
      <c r="ID53" s="38"/>
      <c r="IE53" s="38"/>
      <c r="IF53" s="38"/>
      <c r="IG53" s="39"/>
      <c r="IH53" s="39"/>
      <c r="II53" s="39"/>
      <c r="IJ53" s="39"/>
      <c r="IK53" s="39"/>
      <c r="IL53" s="40"/>
      <c r="IM53" s="40"/>
      <c r="IN53" s="40"/>
      <c r="IO53" s="40"/>
      <c r="IP53" s="40"/>
      <c r="IQ53" s="38"/>
      <c r="IR53" s="38"/>
      <c r="IS53" s="38"/>
      <c r="IT53" s="38"/>
      <c r="IU53" s="38"/>
      <c r="IV53" s="39"/>
    </row>
    <row r="54" spans="1:256" s="14" customFormat="1" ht="27.75" thickBot="1">
      <c r="A54" s="149">
        <v>4</v>
      </c>
      <c r="B54" s="302" t="s">
        <v>1545</v>
      </c>
      <c r="C54" s="302" t="s">
        <v>1062</v>
      </c>
      <c r="D54" s="326" t="s">
        <v>1063</v>
      </c>
      <c r="E54" s="326" t="s">
        <v>1064</v>
      </c>
      <c r="F54" s="195" t="s">
        <v>925</v>
      </c>
      <c r="G54" s="326" t="s">
        <v>1065</v>
      </c>
      <c r="H54" s="326" t="s">
        <v>1066</v>
      </c>
      <c r="I54" s="327"/>
      <c r="J54" s="326" t="s">
        <v>1067</v>
      </c>
      <c r="K54" s="181">
        <v>41640</v>
      </c>
      <c r="L54" s="181">
        <v>42004</v>
      </c>
      <c r="M54" s="146">
        <v>1</v>
      </c>
      <c r="N54" s="146">
        <v>1</v>
      </c>
      <c r="O54" s="146">
        <v>1</v>
      </c>
      <c r="P54" s="146">
        <v>1</v>
      </c>
      <c r="Q54" s="146">
        <v>1</v>
      </c>
      <c r="R54" s="146">
        <v>1</v>
      </c>
      <c r="S54" s="146">
        <v>1</v>
      </c>
      <c r="T54" s="146">
        <v>1</v>
      </c>
      <c r="U54" s="146">
        <v>1</v>
      </c>
      <c r="V54" s="146">
        <v>1</v>
      </c>
      <c r="W54" s="149">
        <v>1</v>
      </c>
      <c r="X54" s="149">
        <v>1</v>
      </c>
      <c r="Y54" s="149">
        <f t="shared" si="1"/>
        <v>12</v>
      </c>
      <c r="Z54" s="323"/>
      <c r="AA54" s="323"/>
      <c r="AB54" s="323"/>
      <c r="AC54" s="323"/>
      <c r="AD54" s="323"/>
      <c r="AE54" s="324"/>
      <c r="AF54" s="324"/>
      <c r="AG54" s="324"/>
      <c r="AH54" s="324"/>
      <c r="AI54" s="324"/>
      <c r="AJ54" s="325"/>
      <c r="AK54" s="325"/>
      <c r="AL54" s="325"/>
      <c r="AM54" s="325"/>
      <c r="AN54" s="325"/>
      <c r="AO54" s="122"/>
      <c r="AP54" s="122"/>
      <c r="AQ54" s="122"/>
      <c r="AR54" s="122"/>
      <c r="AS54" s="122"/>
      <c r="AT54" s="123"/>
      <c r="AU54" s="123"/>
      <c r="AV54" s="123"/>
      <c r="AW54" s="123"/>
      <c r="AX54" s="123"/>
      <c r="AY54" s="124"/>
      <c r="AZ54" s="124"/>
      <c r="BA54" s="124"/>
      <c r="BB54" s="124"/>
      <c r="BC54" s="124"/>
      <c r="BD54" s="337"/>
      <c r="BE54" s="38"/>
      <c r="BF54" s="38"/>
      <c r="BG54" s="38"/>
      <c r="BH54" s="38"/>
      <c r="BI54" s="39"/>
      <c r="BJ54" s="39"/>
      <c r="BK54" s="39"/>
      <c r="BL54" s="39"/>
      <c r="BM54" s="39"/>
      <c r="BN54" s="40"/>
      <c r="BO54" s="40"/>
      <c r="BP54" s="40"/>
      <c r="BQ54" s="40"/>
      <c r="BR54" s="40"/>
      <c r="BS54" s="38"/>
      <c r="BT54" s="38"/>
      <c r="BU54" s="38"/>
      <c r="BV54" s="38"/>
      <c r="BW54" s="38"/>
      <c r="BX54" s="39"/>
      <c r="BY54" s="39"/>
      <c r="BZ54" s="39"/>
      <c r="CA54" s="39"/>
      <c r="CB54" s="39"/>
      <c r="CC54" s="40"/>
      <c r="CD54" s="40"/>
      <c r="CE54" s="40"/>
      <c r="CF54" s="40"/>
      <c r="CG54" s="40"/>
      <c r="CH54" s="38"/>
      <c r="CI54" s="38"/>
      <c r="CJ54" s="38"/>
      <c r="CK54" s="38"/>
      <c r="CL54" s="38"/>
      <c r="CM54" s="39"/>
      <c r="CN54" s="39"/>
      <c r="CO54" s="39"/>
      <c r="CP54" s="39"/>
      <c r="CQ54" s="39"/>
      <c r="CR54" s="40"/>
      <c r="CS54" s="40"/>
      <c r="CT54" s="40"/>
      <c r="CU54" s="40"/>
      <c r="CV54" s="40"/>
      <c r="CW54" s="38"/>
      <c r="CX54" s="38"/>
      <c r="CY54" s="38"/>
      <c r="CZ54" s="38"/>
      <c r="DA54" s="38"/>
      <c r="DB54" s="39"/>
      <c r="DC54" s="39"/>
      <c r="DD54" s="39"/>
      <c r="DE54" s="39"/>
      <c r="DF54" s="39"/>
      <c r="DG54" s="40"/>
      <c r="DH54" s="40"/>
      <c r="DI54" s="40"/>
      <c r="DJ54" s="40"/>
      <c r="DK54" s="40"/>
      <c r="DL54" s="38"/>
      <c r="DM54" s="38"/>
      <c r="DN54" s="38"/>
      <c r="DO54" s="38"/>
      <c r="DP54" s="38"/>
      <c r="DQ54" s="39"/>
      <c r="DR54" s="39"/>
      <c r="DS54" s="39"/>
      <c r="DT54" s="39"/>
      <c r="DU54" s="39"/>
      <c r="DV54" s="40"/>
      <c r="DW54" s="40"/>
      <c r="DX54" s="40"/>
      <c r="DY54" s="40"/>
      <c r="DZ54" s="40"/>
      <c r="EA54" s="38"/>
      <c r="EB54" s="38"/>
      <c r="EC54" s="38"/>
      <c r="ED54" s="38"/>
      <c r="EE54" s="38"/>
      <c r="EF54" s="39"/>
      <c r="EG54" s="39"/>
      <c r="EH54" s="39"/>
      <c r="EI54" s="39"/>
      <c r="EJ54" s="39"/>
      <c r="EK54" s="40"/>
      <c r="EL54" s="40"/>
      <c r="EM54" s="40"/>
      <c r="EN54" s="40"/>
      <c r="EO54" s="40"/>
      <c r="EP54" s="38"/>
      <c r="EQ54" s="38"/>
      <c r="ER54" s="38"/>
      <c r="ES54" s="38"/>
      <c r="ET54" s="38"/>
      <c r="EU54" s="39"/>
      <c r="EV54" s="39"/>
      <c r="EW54" s="39"/>
      <c r="EX54" s="39"/>
      <c r="EY54" s="39"/>
      <c r="EZ54" s="40"/>
      <c r="FA54" s="40"/>
      <c r="FB54" s="40"/>
      <c r="FC54" s="40"/>
      <c r="FD54" s="40"/>
      <c r="FE54" s="38"/>
      <c r="FF54" s="38"/>
      <c r="FG54" s="38"/>
      <c r="FH54" s="38"/>
      <c r="FI54" s="38"/>
      <c r="FJ54" s="39"/>
      <c r="FK54" s="39"/>
      <c r="FL54" s="39"/>
      <c r="FM54" s="39"/>
      <c r="FN54" s="39"/>
      <c r="FO54" s="40"/>
      <c r="FP54" s="40"/>
      <c r="FQ54" s="40"/>
      <c r="FR54" s="40"/>
      <c r="FS54" s="40"/>
      <c r="FT54" s="38"/>
      <c r="FU54" s="38"/>
      <c r="FV54" s="38"/>
      <c r="FW54" s="38"/>
      <c r="FX54" s="38"/>
      <c r="FY54" s="39"/>
      <c r="FZ54" s="39"/>
      <c r="GA54" s="39"/>
      <c r="GB54" s="39"/>
      <c r="GC54" s="39"/>
      <c r="GD54" s="40"/>
      <c r="GE54" s="40"/>
      <c r="GF54" s="40"/>
      <c r="GG54" s="40"/>
      <c r="GH54" s="40"/>
      <c r="GI54" s="38"/>
      <c r="GJ54" s="38"/>
      <c r="GK54" s="38"/>
      <c r="GL54" s="38"/>
      <c r="GM54" s="38"/>
      <c r="GN54" s="39"/>
      <c r="GO54" s="39"/>
      <c r="GP54" s="39"/>
      <c r="GQ54" s="39"/>
      <c r="GR54" s="39"/>
      <c r="GS54" s="40"/>
      <c r="GT54" s="40"/>
      <c r="GU54" s="40"/>
      <c r="GV54" s="40"/>
      <c r="GW54" s="40"/>
      <c r="GX54" s="38"/>
      <c r="GY54" s="38"/>
      <c r="GZ54" s="38"/>
      <c r="HA54" s="38"/>
      <c r="HB54" s="38"/>
      <c r="HC54" s="39"/>
      <c r="HD54" s="39"/>
      <c r="HE54" s="39"/>
      <c r="HF54" s="39"/>
      <c r="HG54" s="39"/>
      <c r="HH54" s="40"/>
      <c r="HI54" s="40"/>
      <c r="HJ54" s="40"/>
      <c r="HK54" s="40"/>
      <c r="HL54" s="40"/>
      <c r="HM54" s="38"/>
      <c r="HN54" s="38"/>
      <c r="HO54" s="38"/>
      <c r="HP54" s="38"/>
      <c r="HQ54" s="38"/>
      <c r="HR54" s="39"/>
      <c r="HS54" s="39"/>
      <c r="HT54" s="39"/>
      <c r="HU54" s="39"/>
      <c r="HV54" s="39"/>
      <c r="HW54" s="40"/>
      <c r="HX54" s="40"/>
      <c r="HY54" s="40"/>
      <c r="HZ54" s="40"/>
      <c r="IA54" s="40"/>
      <c r="IB54" s="38"/>
      <c r="IC54" s="38"/>
      <c r="ID54" s="38"/>
      <c r="IE54" s="38"/>
      <c r="IF54" s="38"/>
      <c r="IG54" s="39"/>
      <c r="IH54" s="39"/>
      <c r="II54" s="39"/>
      <c r="IJ54" s="39"/>
      <c r="IK54" s="39"/>
      <c r="IL54" s="40"/>
      <c r="IM54" s="40"/>
      <c r="IN54" s="40"/>
      <c r="IO54" s="40"/>
      <c r="IP54" s="40"/>
      <c r="IQ54" s="38"/>
      <c r="IR54" s="38"/>
      <c r="IS54" s="38"/>
      <c r="IT54" s="38"/>
      <c r="IU54" s="38"/>
      <c r="IV54" s="39"/>
    </row>
    <row r="55" spans="1:56" s="41" customFormat="1" ht="9.75" thickBot="1">
      <c r="A55" s="417" t="s">
        <v>579</v>
      </c>
      <c r="B55" s="417"/>
      <c r="C55" s="417"/>
      <c r="D55" s="417"/>
      <c r="E55" s="417"/>
      <c r="F55" s="417"/>
      <c r="G55" s="481"/>
      <c r="H55" s="481"/>
      <c r="I55" s="212" t="e">
        <f>SUM(#REF!)</f>
        <v>#REF!</v>
      </c>
      <c r="J55" s="213"/>
      <c r="K55" s="183"/>
      <c r="L55" s="183"/>
      <c r="M55" s="183"/>
      <c r="N55" s="183"/>
      <c r="O55" s="183"/>
      <c r="P55" s="183"/>
      <c r="Q55" s="183"/>
      <c r="R55" s="183"/>
      <c r="S55" s="183"/>
      <c r="T55" s="183"/>
      <c r="U55" s="183"/>
      <c r="V55" s="183"/>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338"/>
    </row>
    <row r="56" spans="1:56" s="48" customFormat="1" ht="9.75" thickBot="1">
      <c r="A56" s="418" t="s">
        <v>416</v>
      </c>
      <c r="B56" s="418"/>
      <c r="C56" s="418"/>
      <c r="D56" s="418"/>
      <c r="E56" s="418"/>
      <c r="F56" s="418"/>
      <c r="G56" s="418"/>
      <c r="H56" s="418"/>
      <c r="I56" s="246"/>
      <c r="J56" s="185"/>
      <c r="K56" s="185"/>
      <c r="L56" s="185"/>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339"/>
    </row>
    <row r="57" spans="1:58" s="9" customFormat="1" ht="13.5" thickBot="1">
      <c r="A57" s="390" t="s">
        <v>1568</v>
      </c>
      <c r="B57" s="390"/>
      <c r="C57" s="390"/>
      <c r="D57" s="390"/>
      <c r="E57" s="390"/>
      <c r="F57" s="390"/>
      <c r="G57" s="163"/>
      <c r="H57" s="163"/>
      <c r="I57" s="163"/>
      <c r="J57" s="163"/>
      <c r="K57" s="163"/>
      <c r="L57" s="163"/>
      <c r="M57" s="163"/>
      <c r="N57" s="163"/>
      <c r="O57" s="163"/>
      <c r="P57" s="163"/>
      <c r="Q57" s="163"/>
      <c r="R57" s="163"/>
      <c r="S57" s="163"/>
      <c r="T57" s="163"/>
      <c r="U57" s="163"/>
      <c r="V57" s="163"/>
      <c r="W57" s="164"/>
      <c r="X57" s="165"/>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49"/>
      <c r="BE57" s="50"/>
      <c r="BF57" s="50"/>
    </row>
    <row r="58" ht="14.25"/>
    <row r="59" ht="14.25"/>
    <row r="60" ht="14.25"/>
    <row r="61" ht="14.25"/>
    <row r="62" ht="14.25"/>
    <row r="63" ht="14.25"/>
  </sheetData>
  <sheetProtection/>
  <mergeCells count="65">
    <mergeCell ref="C52:C53"/>
    <mergeCell ref="A29:F29"/>
    <mergeCell ref="A55:F55"/>
    <mergeCell ref="A32:C32"/>
    <mergeCell ref="D32:Y32"/>
    <mergeCell ref="C35:C51"/>
    <mergeCell ref="I38:I41"/>
    <mergeCell ref="I42:I43"/>
    <mergeCell ref="A35:A53"/>
    <mergeCell ref="AY1:BC2"/>
    <mergeCell ref="Z3:AD5"/>
    <mergeCell ref="AE3:AI5"/>
    <mergeCell ref="AJ3:AN5"/>
    <mergeCell ref="G55:H55"/>
    <mergeCell ref="D7:Y7"/>
    <mergeCell ref="D9:Y9"/>
    <mergeCell ref="M17:X17"/>
    <mergeCell ref="M18:X18"/>
    <mergeCell ref="M19:X19"/>
    <mergeCell ref="A1:Y1"/>
    <mergeCell ref="A2:Y2"/>
    <mergeCell ref="A3:Y3"/>
    <mergeCell ref="A4:Y4"/>
    <mergeCell ref="A5:Y5"/>
    <mergeCell ref="B35:B53"/>
    <mergeCell ref="Z1:AD2"/>
    <mergeCell ref="AE1:AI2"/>
    <mergeCell ref="AJ1:AN2"/>
    <mergeCell ref="AO1:AS2"/>
    <mergeCell ref="AT1:AX2"/>
    <mergeCell ref="AO3:AS5"/>
    <mergeCell ref="AT3:AX5"/>
    <mergeCell ref="AY3:BC5"/>
    <mergeCell ref="Z9:AD9"/>
    <mergeCell ref="AE9:AI9"/>
    <mergeCell ref="AJ9:AN9"/>
    <mergeCell ref="AO9:AS9"/>
    <mergeCell ref="AT9:AX9"/>
    <mergeCell ref="AY9:BC9"/>
    <mergeCell ref="Z7:AD7"/>
    <mergeCell ref="AE7:AI7"/>
    <mergeCell ref="AJ7:AN7"/>
    <mergeCell ref="AO7:AS7"/>
    <mergeCell ref="AT7:AX7"/>
    <mergeCell ref="A57:F57"/>
    <mergeCell ref="AY7:BC7"/>
    <mergeCell ref="Z32:AD32"/>
    <mergeCell ref="AE32:AI32"/>
    <mergeCell ref="AJ32:AN32"/>
    <mergeCell ref="AO32:AS32"/>
    <mergeCell ref="AT32:AX32"/>
    <mergeCell ref="AY32:BC32"/>
    <mergeCell ref="A7:C7"/>
    <mergeCell ref="A9:C9"/>
    <mergeCell ref="A12:A24"/>
    <mergeCell ref="B12:B24"/>
    <mergeCell ref="C12:C24"/>
    <mergeCell ref="A56:H56"/>
    <mergeCell ref="G29:H29"/>
    <mergeCell ref="A30:H30"/>
    <mergeCell ref="C26:C27"/>
    <mergeCell ref="A25:F25"/>
    <mergeCell ref="G25:H25"/>
    <mergeCell ref="A26:A28"/>
    <mergeCell ref="B26:B2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sheetPr>
    <tabColor theme="7" tint="-0.24997000396251678"/>
  </sheetPr>
  <dimension ref="A1:BC42"/>
  <sheetViews>
    <sheetView zoomScalePageLayoutView="0" workbookViewId="0" topLeftCell="A1">
      <selection activeCell="A2" sqref="A2:IV5"/>
    </sheetView>
  </sheetViews>
  <sheetFormatPr defaultColWidth="11.421875" defaultRowHeight="15"/>
  <cols>
    <col min="1" max="1" width="6.00390625" style="20" customWidth="1"/>
    <col min="2" max="2" width="12.7109375" style="20" customWidth="1"/>
    <col min="3" max="3" width="24.57421875" style="20" customWidth="1"/>
    <col min="4" max="4" width="25.28125" style="20" customWidth="1"/>
    <col min="5" max="5" width="12.7109375" style="20" customWidth="1"/>
    <col min="6" max="6" width="7.00390625" style="20" customWidth="1"/>
    <col min="7" max="7" width="16.57421875" style="20" customWidth="1"/>
    <col min="8" max="8" width="12.57421875" style="20" customWidth="1"/>
    <col min="9" max="9" width="8.140625" style="62" hidden="1" customWidth="1"/>
    <col min="10" max="10" width="14.421875" style="20" bestFit="1" customWidth="1"/>
    <col min="11" max="11" width="10.7109375" style="63" customWidth="1"/>
    <col min="12" max="12" width="11.28125" style="63" customWidth="1"/>
    <col min="13" max="24" width="4.00390625" style="20" customWidth="1"/>
    <col min="25" max="25" width="6.00390625" style="20" customWidth="1"/>
    <col min="26" max="26" width="20.7109375" style="13" hidden="1" customWidth="1"/>
    <col min="27" max="27" width="12.140625" style="20" hidden="1" customWidth="1"/>
    <col min="28" max="30" width="0" style="20" hidden="1" customWidth="1"/>
    <col min="31" max="32" width="31.57421875" style="20" hidden="1" customWidth="1"/>
    <col min="33" max="35" width="0" style="20" hidden="1" customWidth="1"/>
    <col min="36" max="37" width="27.7109375" style="20" hidden="1" customWidth="1"/>
    <col min="38" max="40" width="0" style="20" hidden="1" customWidth="1"/>
    <col min="41" max="42" width="32.8515625" style="20" hidden="1" customWidth="1"/>
    <col min="43" max="45" width="0" style="20" hidden="1" customWidth="1"/>
    <col min="46" max="47" width="28.8515625" style="20" hidden="1" customWidth="1"/>
    <col min="48" max="50" width="0" style="20" hidden="1" customWidth="1"/>
    <col min="51" max="52" width="26.140625" style="20" hidden="1" customWidth="1"/>
    <col min="53" max="55" width="0" style="20" hidden="1" customWidth="1"/>
    <col min="56" max="16384" width="11.421875" style="20" customWidth="1"/>
  </cols>
  <sheetData>
    <row r="1" spans="1:55" ht="20.2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08" t="s">
        <v>0</v>
      </c>
      <c r="AA1" s="408"/>
      <c r="AB1" s="408"/>
      <c r="AC1" s="408"/>
      <c r="AD1" s="408"/>
      <c r="AE1" s="410" t="s">
        <v>0</v>
      </c>
      <c r="AF1" s="410"/>
      <c r="AG1" s="410"/>
      <c r="AH1" s="410"/>
      <c r="AI1" s="410"/>
      <c r="AJ1" s="412" t="s">
        <v>0</v>
      </c>
      <c r="AK1" s="412"/>
      <c r="AL1" s="412"/>
      <c r="AM1" s="412"/>
      <c r="AN1" s="412"/>
      <c r="AO1" s="407" t="s">
        <v>0</v>
      </c>
      <c r="AP1" s="407"/>
      <c r="AQ1" s="407"/>
      <c r="AR1" s="407"/>
      <c r="AS1" s="407"/>
      <c r="AT1" s="405" t="s">
        <v>0</v>
      </c>
      <c r="AU1" s="405"/>
      <c r="AV1" s="405"/>
      <c r="AW1" s="405"/>
      <c r="AX1" s="405"/>
      <c r="AY1" s="401" t="s">
        <v>0</v>
      </c>
      <c r="AZ1" s="401"/>
      <c r="BA1" s="401"/>
      <c r="BB1" s="401"/>
      <c r="BC1" s="401"/>
    </row>
    <row r="2" spans="1:55" s="383" customFormat="1" ht="15.75" customHeight="1">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08"/>
      <c r="AA2" s="408"/>
      <c r="AB2" s="408"/>
      <c r="AC2" s="408"/>
      <c r="AD2" s="408"/>
      <c r="AE2" s="410"/>
      <c r="AF2" s="410"/>
      <c r="AG2" s="410"/>
      <c r="AH2" s="410"/>
      <c r="AI2" s="410"/>
      <c r="AJ2" s="412"/>
      <c r="AK2" s="412"/>
      <c r="AL2" s="412"/>
      <c r="AM2" s="412"/>
      <c r="AN2" s="412"/>
      <c r="AO2" s="407"/>
      <c r="AP2" s="407"/>
      <c r="AQ2" s="407"/>
      <c r="AR2" s="407"/>
      <c r="AS2" s="407"/>
      <c r="AT2" s="405"/>
      <c r="AU2" s="405"/>
      <c r="AV2" s="405"/>
      <c r="AW2" s="405"/>
      <c r="AX2" s="405"/>
      <c r="AY2" s="401"/>
      <c r="AZ2" s="401"/>
      <c r="BA2" s="401"/>
      <c r="BB2" s="401"/>
      <c r="BC2" s="401"/>
    </row>
    <row r="3" spans="1:55" s="383" customFormat="1" ht="15.75" customHeight="1">
      <c r="A3" s="459" t="s">
        <v>1573</v>
      </c>
      <c r="B3" s="459"/>
      <c r="C3" s="459"/>
      <c r="D3" s="459"/>
      <c r="E3" s="459"/>
      <c r="F3" s="459"/>
      <c r="G3" s="459"/>
      <c r="H3" s="459"/>
      <c r="I3" s="459"/>
      <c r="J3" s="459"/>
      <c r="K3" s="459"/>
      <c r="L3" s="459"/>
      <c r="M3" s="459"/>
      <c r="N3" s="459"/>
      <c r="O3" s="459"/>
      <c r="P3" s="459"/>
      <c r="Q3" s="459"/>
      <c r="R3" s="459"/>
      <c r="S3" s="459"/>
      <c r="T3" s="459"/>
      <c r="U3" s="459"/>
      <c r="V3" s="459"/>
      <c r="W3" s="459"/>
      <c r="X3" s="459"/>
      <c r="Y3" s="459"/>
      <c r="Z3" s="409" t="s">
        <v>1553</v>
      </c>
      <c r="AA3" s="409"/>
      <c r="AB3" s="409"/>
      <c r="AC3" s="409"/>
      <c r="AD3" s="409"/>
      <c r="AE3" s="411" t="s">
        <v>1562</v>
      </c>
      <c r="AF3" s="411"/>
      <c r="AG3" s="411"/>
      <c r="AH3" s="411"/>
      <c r="AI3" s="411"/>
      <c r="AJ3" s="413" t="s">
        <v>1563</v>
      </c>
      <c r="AK3" s="413"/>
      <c r="AL3" s="413"/>
      <c r="AM3" s="413"/>
      <c r="AN3" s="413"/>
      <c r="AO3" s="404" t="s">
        <v>1564</v>
      </c>
      <c r="AP3" s="404"/>
      <c r="AQ3" s="404"/>
      <c r="AR3" s="404"/>
      <c r="AS3" s="404"/>
      <c r="AT3" s="406" t="s">
        <v>1565</v>
      </c>
      <c r="AU3" s="406"/>
      <c r="AV3" s="406"/>
      <c r="AW3" s="406"/>
      <c r="AX3" s="406"/>
      <c r="AY3" s="402" t="s">
        <v>1566</v>
      </c>
      <c r="AZ3" s="402"/>
      <c r="BA3" s="402"/>
      <c r="BB3" s="402"/>
      <c r="BC3" s="402"/>
    </row>
    <row r="4" spans="1:55" s="383" customFormat="1" ht="15.75" customHeight="1">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09"/>
      <c r="AA4" s="409"/>
      <c r="AB4" s="409"/>
      <c r="AC4" s="409"/>
      <c r="AD4" s="409"/>
      <c r="AE4" s="411"/>
      <c r="AF4" s="411"/>
      <c r="AG4" s="411"/>
      <c r="AH4" s="411"/>
      <c r="AI4" s="411"/>
      <c r="AJ4" s="413"/>
      <c r="AK4" s="413"/>
      <c r="AL4" s="413"/>
      <c r="AM4" s="413"/>
      <c r="AN4" s="413"/>
      <c r="AO4" s="404"/>
      <c r="AP4" s="404"/>
      <c r="AQ4" s="404"/>
      <c r="AR4" s="404"/>
      <c r="AS4" s="404"/>
      <c r="AT4" s="406"/>
      <c r="AU4" s="406"/>
      <c r="AV4" s="406"/>
      <c r="AW4" s="406"/>
      <c r="AX4" s="406"/>
      <c r="AY4" s="402"/>
      <c r="AZ4" s="402"/>
      <c r="BA4" s="402"/>
      <c r="BB4" s="402"/>
      <c r="BC4" s="402"/>
    </row>
    <row r="5" spans="1:55" s="383" customFormat="1" ht="15.75" customHeight="1">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09"/>
      <c r="AA5" s="409"/>
      <c r="AB5" s="409"/>
      <c r="AC5" s="409"/>
      <c r="AD5" s="409"/>
      <c r="AE5" s="411"/>
      <c r="AF5" s="411"/>
      <c r="AG5" s="411"/>
      <c r="AH5" s="411"/>
      <c r="AI5" s="411"/>
      <c r="AJ5" s="413"/>
      <c r="AK5" s="413"/>
      <c r="AL5" s="413"/>
      <c r="AM5" s="413"/>
      <c r="AN5" s="413"/>
      <c r="AO5" s="404"/>
      <c r="AP5" s="404"/>
      <c r="AQ5" s="404"/>
      <c r="AR5" s="404"/>
      <c r="AS5" s="404"/>
      <c r="AT5" s="406"/>
      <c r="AU5" s="406"/>
      <c r="AV5" s="406"/>
      <c r="AW5" s="406"/>
      <c r="AX5" s="406"/>
      <c r="AY5" s="402"/>
      <c r="AZ5" s="402"/>
      <c r="BA5" s="402"/>
      <c r="BB5" s="402"/>
      <c r="BC5" s="402"/>
    </row>
    <row r="6" ht="15" thickBot="1"/>
    <row r="7" spans="1:55" ht="21" customHeight="1" thickBot="1">
      <c r="A7" s="456" t="s">
        <v>271</v>
      </c>
      <c r="B7" s="457"/>
      <c r="C7" s="458"/>
      <c r="D7" s="432" t="s">
        <v>1290</v>
      </c>
      <c r="E7" s="433"/>
      <c r="F7" s="433"/>
      <c r="G7" s="433"/>
      <c r="H7" s="433"/>
      <c r="I7" s="433"/>
      <c r="J7" s="433"/>
      <c r="K7" s="433"/>
      <c r="L7" s="433"/>
      <c r="M7" s="433"/>
      <c r="N7" s="433"/>
      <c r="O7" s="433"/>
      <c r="P7" s="433"/>
      <c r="Q7" s="433"/>
      <c r="R7" s="433"/>
      <c r="S7" s="433"/>
      <c r="T7" s="433"/>
      <c r="U7" s="433"/>
      <c r="V7" s="433"/>
      <c r="W7" s="433"/>
      <c r="X7" s="433"/>
      <c r="Y7" s="433"/>
      <c r="Z7" s="432" t="s">
        <v>1290</v>
      </c>
      <c r="AA7" s="433"/>
      <c r="AB7" s="433"/>
      <c r="AC7" s="433"/>
      <c r="AD7" s="433"/>
      <c r="AE7" s="432" t="s">
        <v>1290</v>
      </c>
      <c r="AF7" s="433"/>
      <c r="AG7" s="433"/>
      <c r="AH7" s="433"/>
      <c r="AI7" s="433"/>
      <c r="AJ7" s="432" t="s">
        <v>1290</v>
      </c>
      <c r="AK7" s="433"/>
      <c r="AL7" s="433"/>
      <c r="AM7" s="433"/>
      <c r="AN7" s="433"/>
      <c r="AO7" s="432" t="s">
        <v>1290</v>
      </c>
      <c r="AP7" s="433"/>
      <c r="AQ7" s="433"/>
      <c r="AR7" s="433"/>
      <c r="AS7" s="433"/>
      <c r="AT7" s="432" t="s">
        <v>1290</v>
      </c>
      <c r="AU7" s="433"/>
      <c r="AV7" s="433"/>
      <c r="AW7" s="433"/>
      <c r="AX7" s="433"/>
      <c r="AY7" s="432" t="s">
        <v>1290</v>
      </c>
      <c r="AZ7" s="433"/>
      <c r="BA7" s="433"/>
      <c r="BB7" s="433"/>
      <c r="BC7" s="433"/>
    </row>
    <row r="8" ht="15" thickBot="1"/>
    <row r="9" spans="1:55" ht="21" customHeight="1" thickBot="1">
      <c r="A9" s="448" t="s">
        <v>384</v>
      </c>
      <c r="B9" s="449"/>
      <c r="C9" s="450"/>
      <c r="D9" s="446" t="s">
        <v>581</v>
      </c>
      <c r="E9" s="447"/>
      <c r="F9" s="447"/>
      <c r="G9" s="447"/>
      <c r="H9" s="447"/>
      <c r="I9" s="447"/>
      <c r="J9" s="447"/>
      <c r="K9" s="447"/>
      <c r="L9" s="447"/>
      <c r="M9" s="447"/>
      <c r="N9" s="447"/>
      <c r="O9" s="447"/>
      <c r="P9" s="447"/>
      <c r="Q9" s="447"/>
      <c r="R9" s="447"/>
      <c r="S9" s="447"/>
      <c r="T9" s="447"/>
      <c r="U9" s="447"/>
      <c r="V9" s="447"/>
      <c r="W9" s="447"/>
      <c r="X9" s="447"/>
      <c r="Y9" s="447"/>
      <c r="Z9" s="446" t="s">
        <v>581</v>
      </c>
      <c r="AA9" s="447"/>
      <c r="AB9" s="447"/>
      <c r="AC9" s="447"/>
      <c r="AD9" s="447"/>
      <c r="AE9" s="446" t="s">
        <v>581</v>
      </c>
      <c r="AF9" s="447"/>
      <c r="AG9" s="447"/>
      <c r="AH9" s="447"/>
      <c r="AI9" s="447"/>
      <c r="AJ9" s="446" t="s">
        <v>581</v>
      </c>
      <c r="AK9" s="447"/>
      <c r="AL9" s="447"/>
      <c r="AM9" s="447"/>
      <c r="AN9" s="447"/>
      <c r="AO9" s="446" t="s">
        <v>581</v>
      </c>
      <c r="AP9" s="447"/>
      <c r="AQ9" s="447"/>
      <c r="AR9" s="447"/>
      <c r="AS9" s="447"/>
      <c r="AT9" s="446" t="s">
        <v>581</v>
      </c>
      <c r="AU9" s="447"/>
      <c r="AV9" s="447"/>
      <c r="AW9" s="447"/>
      <c r="AX9" s="447"/>
      <c r="AY9" s="446" t="s">
        <v>581</v>
      </c>
      <c r="AZ9" s="447"/>
      <c r="BA9" s="447"/>
      <c r="BB9" s="447"/>
      <c r="BC9" s="447"/>
    </row>
    <row r="10" spans="11:26" ht="15" thickBot="1">
      <c r="K10" s="20"/>
      <c r="L10" s="20"/>
      <c r="Z10" s="20"/>
    </row>
    <row r="11" spans="1:55" s="59" customFormat="1" ht="36.75" thickBot="1">
      <c r="A11" s="117" t="s">
        <v>2</v>
      </c>
      <c r="B11" s="117" t="s">
        <v>504</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9" t="s">
        <v>1551</v>
      </c>
      <c r="AA11" s="119" t="s">
        <v>1552</v>
      </c>
      <c r="AB11" s="119" t="s">
        <v>582</v>
      </c>
      <c r="AC11" s="119" t="s">
        <v>583</v>
      </c>
      <c r="AD11" s="119" t="s">
        <v>584</v>
      </c>
      <c r="AE11" s="120" t="s">
        <v>1554</v>
      </c>
      <c r="AF11" s="120" t="s">
        <v>1555</v>
      </c>
      <c r="AG11" s="120" t="s">
        <v>582</v>
      </c>
      <c r="AH11" s="120" t="s">
        <v>583</v>
      </c>
      <c r="AI11" s="120" t="s">
        <v>584</v>
      </c>
      <c r="AJ11" s="121" t="s">
        <v>1556</v>
      </c>
      <c r="AK11" s="121" t="s">
        <v>1557</v>
      </c>
      <c r="AL11" s="121" t="s">
        <v>582</v>
      </c>
      <c r="AM11" s="121" t="s">
        <v>583</v>
      </c>
      <c r="AN11" s="121" t="s">
        <v>584</v>
      </c>
      <c r="AO11" s="122" t="s">
        <v>1558</v>
      </c>
      <c r="AP11" s="122" t="s">
        <v>1559</v>
      </c>
      <c r="AQ11" s="122" t="s">
        <v>582</v>
      </c>
      <c r="AR11" s="122" t="s">
        <v>583</v>
      </c>
      <c r="AS11" s="122" t="s">
        <v>584</v>
      </c>
      <c r="AT11" s="123" t="s">
        <v>1561</v>
      </c>
      <c r="AU11" s="123" t="s">
        <v>1560</v>
      </c>
      <c r="AV11" s="123" t="s">
        <v>582</v>
      </c>
      <c r="AW11" s="123" t="s">
        <v>583</v>
      </c>
      <c r="AX11" s="123" t="s">
        <v>584</v>
      </c>
      <c r="AY11" s="124" t="s">
        <v>1549</v>
      </c>
      <c r="AZ11" s="124" t="s">
        <v>1550</v>
      </c>
      <c r="BA11" s="124" t="s">
        <v>582</v>
      </c>
      <c r="BB11" s="124" t="s">
        <v>583</v>
      </c>
      <c r="BC11" s="124" t="s">
        <v>584</v>
      </c>
    </row>
    <row r="12" spans="1:55" s="60" customFormat="1" ht="27.75" thickBot="1">
      <c r="A12" s="391">
        <v>1</v>
      </c>
      <c r="B12" s="391" t="s">
        <v>743</v>
      </c>
      <c r="C12" s="422" t="s">
        <v>1291</v>
      </c>
      <c r="D12" s="422" t="s">
        <v>1292</v>
      </c>
      <c r="E12" s="149" t="s">
        <v>1293</v>
      </c>
      <c r="F12" s="194" t="s">
        <v>925</v>
      </c>
      <c r="G12" s="149" t="s">
        <v>1294</v>
      </c>
      <c r="H12" s="149" t="s">
        <v>1295</v>
      </c>
      <c r="I12" s="495"/>
      <c r="J12" s="422" t="s">
        <v>1296</v>
      </c>
      <c r="K12" s="270">
        <v>41640</v>
      </c>
      <c r="L12" s="270">
        <v>42004</v>
      </c>
      <c r="M12" s="302"/>
      <c r="N12" s="302"/>
      <c r="O12" s="302"/>
      <c r="P12" s="302"/>
      <c r="Q12" s="194"/>
      <c r="R12" s="194"/>
      <c r="S12" s="194"/>
      <c r="T12" s="194"/>
      <c r="U12" s="194"/>
      <c r="V12" s="194"/>
      <c r="W12" s="194"/>
      <c r="X12" s="194"/>
      <c r="Y12" s="194"/>
      <c r="Z12" s="119"/>
      <c r="AA12" s="119"/>
      <c r="AB12" s="119"/>
      <c r="AC12" s="119"/>
      <c r="AD12" s="119"/>
      <c r="AE12" s="120"/>
      <c r="AF12" s="120"/>
      <c r="AG12" s="120"/>
      <c r="AH12" s="120"/>
      <c r="AI12" s="120"/>
      <c r="AJ12" s="121"/>
      <c r="AK12" s="121"/>
      <c r="AL12" s="121"/>
      <c r="AM12" s="121"/>
      <c r="AN12" s="121"/>
      <c r="AO12" s="122"/>
      <c r="AP12" s="122"/>
      <c r="AQ12" s="122"/>
      <c r="AR12" s="122"/>
      <c r="AS12" s="122"/>
      <c r="AT12" s="123"/>
      <c r="AU12" s="123"/>
      <c r="AV12" s="123"/>
      <c r="AW12" s="123"/>
      <c r="AX12" s="123"/>
      <c r="AY12" s="124"/>
      <c r="AZ12" s="124"/>
      <c r="BA12" s="124"/>
      <c r="BB12" s="124"/>
      <c r="BC12" s="124"/>
    </row>
    <row r="13" spans="1:55" s="60" customFormat="1" ht="45.75" thickBot="1">
      <c r="A13" s="391"/>
      <c r="B13" s="391"/>
      <c r="C13" s="422"/>
      <c r="D13" s="422"/>
      <c r="E13" s="149" t="s">
        <v>1297</v>
      </c>
      <c r="F13" s="194">
        <v>1</v>
      </c>
      <c r="G13" s="149" t="s">
        <v>1298</v>
      </c>
      <c r="H13" s="149" t="s">
        <v>1295</v>
      </c>
      <c r="I13" s="495"/>
      <c r="J13" s="422"/>
      <c r="K13" s="270">
        <v>41640</v>
      </c>
      <c r="L13" s="270">
        <v>42004</v>
      </c>
      <c r="M13" s="302"/>
      <c r="N13" s="302"/>
      <c r="O13" s="302"/>
      <c r="P13" s="302"/>
      <c r="Q13" s="194"/>
      <c r="R13" s="194"/>
      <c r="S13" s="194"/>
      <c r="T13" s="194"/>
      <c r="U13" s="194"/>
      <c r="V13" s="194"/>
      <c r="W13" s="194"/>
      <c r="X13" s="194"/>
      <c r="Y13" s="194"/>
      <c r="Z13" s="119"/>
      <c r="AA13" s="119"/>
      <c r="AB13" s="119"/>
      <c r="AC13" s="119"/>
      <c r="AD13" s="119"/>
      <c r="AE13" s="120"/>
      <c r="AF13" s="120"/>
      <c r="AG13" s="120"/>
      <c r="AH13" s="120"/>
      <c r="AI13" s="120"/>
      <c r="AJ13" s="121"/>
      <c r="AK13" s="121"/>
      <c r="AL13" s="121"/>
      <c r="AM13" s="121"/>
      <c r="AN13" s="121"/>
      <c r="AO13" s="122"/>
      <c r="AP13" s="122"/>
      <c r="AQ13" s="122"/>
      <c r="AR13" s="122"/>
      <c r="AS13" s="122"/>
      <c r="AT13" s="123"/>
      <c r="AU13" s="123"/>
      <c r="AV13" s="123"/>
      <c r="AW13" s="123"/>
      <c r="AX13" s="123"/>
      <c r="AY13" s="124"/>
      <c r="AZ13" s="124"/>
      <c r="BA13" s="124"/>
      <c r="BB13" s="124"/>
      <c r="BC13" s="124"/>
    </row>
    <row r="14" spans="1:55" s="60" customFormat="1" ht="54.75" thickBot="1">
      <c r="A14" s="391"/>
      <c r="B14" s="391"/>
      <c r="C14" s="422"/>
      <c r="D14" s="422"/>
      <c r="E14" s="149" t="s">
        <v>1299</v>
      </c>
      <c r="F14" s="194" t="s">
        <v>925</v>
      </c>
      <c r="G14" s="149" t="s">
        <v>1300</v>
      </c>
      <c r="H14" s="149" t="s">
        <v>1295</v>
      </c>
      <c r="I14" s="495"/>
      <c r="J14" s="149" t="s">
        <v>1301</v>
      </c>
      <c r="K14" s="270">
        <v>41640</v>
      </c>
      <c r="L14" s="270">
        <v>42004</v>
      </c>
      <c r="M14" s="302"/>
      <c r="N14" s="302"/>
      <c r="O14" s="302"/>
      <c r="P14" s="302"/>
      <c r="Q14" s="194"/>
      <c r="R14" s="194"/>
      <c r="S14" s="194"/>
      <c r="T14" s="194"/>
      <c r="U14" s="194"/>
      <c r="V14" s="194"/>
      <c r="W14" s="194"/>
      <c r="X14" s="194"/>
      <c r="Y14" s="194"/>
      <c r="Z14" s="119"/>
      <c r="AA14" s="119"/>
      <c r="AB14" s="119"/>
      <c r="AC14" s="119"/>
      <c r="AD14" s="119"/>
      <c r="AE14" s="120"/>
      <c r="AF14" s="120"/>
      <c r="AG14" s="120"/>
      <c r="AH14" s="120"/>
      <c r="AI14" s="120"/>
      <c r="AJ14" s="121"/>
      <c r="AK14" s="121"/>
      <c r="AL14" s="121"/>
      <c r="AM14" s="121"/>
      <c r="AN14" s="121"/>
      <c r="AO14" s="122"/>
      <c r="AP14" s="122"/>
      <c r="AQ14" s="122"/>
      <c r="AR14" s="122"/>
      <c r="AS14" s="122"/>
      <c r="AT14" s="123"/>
      <c r="AU14" s="123"/>
      <c r="AV14" s="123"/>
      <c r="AW14" s="123"/>
      <c r="AX14" s="123"/>
      <c r="AY14" s="124"/>
      <c r="AZ14" s="124"/>
      <c r="BA14" s="124"/>
      <c r="BB14" s="124"/>
      <c r="BC14" s="124"/>
    </row>
    <row r="15" spans="1:55" s="60" customFormat="1" ht="18.75" thickBot="1">
      <c r="A15" s="391"/>
      <c r="B15" s="391"/>
      <c r="C15" s="422"/>
      <c r="D15" s="422" t="s">
        <v>1302</v>
      </c>
      <c r="E15" s="149" t="s">
        <v>1303</v>
      </c>
      <c r="F15" s="194" t="s">
        <v>925</v>
      </c>
      <c r="G15" s="149" t="s">
        <v>1304</v>
      </c>
      <c r="H15" s="149" t="s">
        <v>1295</v>
      </c>
      <c r="I15" s="269"/>
      <c r="J15" s="422" t="s">
        <v>1305</v>
      </c>
      <c r="K15" s="270">
        <v>41640</v>
      </c>
      <c r="L15" s="270">
        <v>42004</v>
      </c>
      <c r="M15" s="302"/>
      <c r="N15" s="302"/>
      <c r="O15" s="302"/>
      <c r="P15" s="302"/>
      <c r="Q15" s="194"/>
      <c r="R15" s="194"/>
      <c r="S15" s="194"/>
      <c r="T15" s="194"/>
      <c r="U15" s="194"/>
      <c r="V15" s="194"/>
      <c r="W15" s="194"/>
      <c r="X15" s="194"/>
      <c r="Y15" s="194"/>
      <c r="Z15" s="119"/>
      <c r="AA15" s="119"/>
      <c r="AB15" s="119"/>
      <c r="AC15" s="119"/>
      <c r="AD15" s="119"/>
      <c r="AE15" s="120"/>
      <c r="AF15" s="120"/>
      <c r="AG15" s="120"/>
      <c r="AH15" s="120"/>
      <c r="AI15" s="120"/>
      <c r="AJ15" s="121"/>
      <c r="AK15" s="121"/>
      <c r="AL15" s="121"/>
      <c r="AM15" s="121"/>
      <c r="AN15" s="121"/>
      <c r="AO15" s="122"/>
      <c r="AP15" s="122"/>
      <c r="AQ15" s="122"/>
      <c r="AR15" s="122"/>
      <c r="AS15" s="122"/>
      <c r="AT15" s="123"/>
      <c r="AU15" s="123"/>
      <c r="AV15" s="123"/>
      <c r="AW15" s="123"/>
      <c r="AX15" s="123"/>
      <c r="AY15" s="124"/>
      <c r="AZ15" s="124"/>
      <c r="BA15" s="124"/>
      <c r="BB15" s="124"/>
      <c r="BC15" s="124"/>
    </row>
    <row r="16" spans="1:55" s="60" customFormat="1" ht="27.75" thickBot="1">
      <c r="A16" s="391"/>
      <c r="B16" s="391"/>
      <c r="C16" s="422"/>
      <c r="D16" s="422"/>
      <c r="E16" s="149" t="s">
        <v>1306</v>
      </c>
      <c r="F16" s="194">
        <v>1</v>
      </c>
      <c r="G16" s="149" t="s">
        <v>1307</v>
      </c>
      <c r="H16" s="149" t="s">
        <v>1295</v>
      </c>
      <c r="I16" s="269"/>
      <c r="J16" s="422"/>
      <c r="K16" s="270">
        <v>41640</v>
      </c>
      <c r="L16" s="270">
        <v>42004</v>
      </c>
      <c r="M16" s="302"/>
      <c r="N16" s="302"/>
      <c r="O16" s="302"/>
      <c r="P16" s="302"/>
      <c r="Q16" s="194"/>
      <c r="R16" s="194"/>
      <c r="S16" s="194"/>
      <c r="T16" s="194"/>
      <c r="U16" s="194"/>
      <c r="V16" s="194"/>
      <c r="W16" s="194"/>
      <c r="X16" s="194"/>
      <c r="Y16" s="194"/>
      <c r="Z16" s="119"/>
      <c r="AA16" s="119"/>
      <c r="AB16" s="119"/>
      <c r="AC16" s="119"/>
      <c r="AD16" s="119"/>
      <c r="AE16" s="120"/>
      <c r="AF16" s="120"/>
      <c r="AG16" s="120"/>
      <c r="AH16" s="120"/>
      <c r="AI16" s="120"/>
      <c r="AJ16" s="121"/>
      <c r="AK16" s="121"/>
      <c r="AL16" s="121"/>
      <c r="AM16" s="121"/>
      <c r="AN16" s="121"/>
      <c r="AO16" s="122"/>
      <c r="AP16" s="122"/>
      <c r="AQ16" s="122"/>
      <c r="AR16" s="122"/>
      <c r="AS16" s="122"/>
      <c r="AT16" s="123"/>
      <c r="AU16" s="123"/>
      <c r="AV16" s="123"/>
      <c r="AW16" s="123"/>
      <c r="AX16" s="123"/>
      <c r="AY16" s="124"/>
      <c r="AZ16" s="124"/>
      <c r="BA16" s="124"/>
      <c r="BB16" s="124"/>
      <c r="BC16" s="124"/>
    </row>
    <row r="17" spans="1:55" s="60" customFormat="1" ht="45.75" thickBot="1">
      <c r="A17" s="391"/>
      <c r="B17" s="391"/>
      <c r="C17" s="422"/>
      <c r="D17" s="422"/>
      <c r="E17" s="149" t="s">
        <v>1308</v>
      </c>
      <c r="F17" s="194" t="s">
        <v>925</v>
      </c>
      <c r="G17" s="149" t="s">
        <v>1309</v>
      </c>
      <c r="H17" s="149" t="s">
        <v>1295</v>
      </c>
      <c r="I17" s="495"/>
      <c r="J17" s="149" t="s">
        <v>1301</v>
      </c>
      <c r="K17" s="270">
        <v>41640</v>
      </c>
      <c r="L17" s="270">
        <v>42004</v>
      </c>
      <c r="M17" s="302"/>
      <c r="N17" s="302"/>
      <c r="O17" s="302"/>
      <c r="P17" s="302"/>
      <c r="Q17" s="194"/>
      <c r="R17" s="194"/>
      <c r="S17" s="194"/>
      <c r="T17" s="194"/>
      <c r="U17" s="194"/>
      <c r="V17" s="194"/>
      <c r="W17" s="194"/>
      <c r="X17" s="194"/>
      <c r="Y17" s="194"/>
      <c r="Z17" s="119"/>
      <c r="AA17" s="119"/>
      <c r="AB17" s="119"/>
      <c r="AC17" s="119"/>
      <c r="AD17" s="119"/>
      <c r="AE17" s="120"/>
      <c r="AF17" s="120"/>
      <c r="AG17" s="120"/>
      <c r="AH17" s="120"/>
      <c r="AI17" s="120"/>
      <c r="AJ17" s="121"/>
      <c r="AK17" s="121"/>
      <c r="AL17" s="121"/>
      <c r="AM17" s="121"/>
      <c r="AN17" s="121"/>
      <c r="AO17" s="122"/>
      <c r="AP17" s="122"/>
      <c r="AQ17" s="122"/>
      <c r="AR17" s="122"/>
      <c r="AS17" s="122"/>
      <c r="AT17" s="123"/>
      <c r="AU17" s="123"/>
      <c r="AV17" s="123"/>
      <c r="AW17" s="123"/>
      <c r="AX17" s="123"/>
      <c r="AY17" s="124"/>
      <c r="AZ17" s="124"/>
      <c r="BA17" s="124"/>
      <c r="BB17" s="124"/>
      <c r="BC17" s="124"/>
    </row>
    <row r="18" spans="1:55" s="60" customFormat="1" ht="18.75" thickBot="1">
      <c r="A18" s="391"/>
      <c r="B18" s="391"/>
      <c r="C18" s="422"/>
      <c r="D18" s="149" t="s">
        <v>1310</v>
      </c>
      <c r="E18" s="149" t="s">
        <v>1311</v>
      </c>
      <c r="F18" s="194" t="s">
        <v>925</v>
      </c>
      <c r="G18" s="149" t="s">
        <v>1312</v>
      </c>
      <c r="H18" s="149" t="s">
        <v>1295</v>
      </c>
      <c r="I18" s="495"/>
      <c r="J18" s="149" t="s">
        <v>1313</v>
      </c>
      <c r="K18" s="270">
        <v>41640</v>
      </c>
      <c r="L18" s="270">
        <v>42004</v>
      </c>
      <c r="M18" s="302"/>
      <c r="N18" s="302"/>
      <c r="O18" s="302"/>
      <c r="P18" s="302"/>
      <c r="Q18" s="194"/>
      <c r="R18" s="194"/>
      <c r="S18" s="194"/>
      <c r="T18" s="194"/>
      <c r="U18" s="194"/>
      <c r="V18" s="194"/>
      <c r="W18" s="194"/>
      <c r="X18" s="194"/>
      <c r="Y18" s="194"/>
      <c r="Z18" s="119"/>
      <c r="AA18" s="119"/>
      <c r="AB18" s="119"/>
      <c r="AC18" s="119"/>
      <c r="AD18" s="119"/>
      <c r="AE18" s="120"/>
      <c r="AF18" s="120"/>
      <c r="AG18" s="120"/>
      <c r="AH18" s="120"/>
      <c r="AI18" s="120"/>
      <c r="AJ18" s="121"/>
      <c r="AK18" s="121"/>
      <c r="AL18" s="121"/>
      <c r="AM18" s="121"/>
      <c r="AN18" s="121"/>
      <c r="AO18" s="122"/>
      <c r="AP18" s="122"/>
      <c r="AQ18" s="122"/>
      <c r="AR18" s="122"/>
      <c r="AS18" s="122"/>
      <c r="AT18" s="123"/>
      <c r="AU18" s="123"/>
      <c r="AV18" s="123"/>
      <c r="AW18" s="123"/>
      <c r="AX18" s="123"/>
      <c r="AY18" s="124"/>
      <c r="AZ18" s="124"/>
      <c r="BA18" s="124"/>
      <c r="BB18" s="124"/>
      <c r="BC18" s="124"/>
    </row>
    <row r="19" spans="1:55" s="60" customFormat="1" ht="18.75" thickBot="1">
      <c r="A19" s="391"/>
      <c r="B19" s="391"/>
      <c r="C19" s="422"/>
      <c r="D19" s="149" t="s">
        <v>1314</v>
      </c>
      <c r="E19" s="149" t="s">
        <v>1315</v>
      </c>
      <c r="F19" s="194" t="s">
        <v>925</v>
      </c>
      <c r="G19" s="149" t="s">
        <v>1316</v>
      </c>
      <c r="H19" s="149" t="s">
        <v>1295</v>
      </c>
      <c r="I19" s="495"/>
      <c r="J19" s="149" t="s">
        <v>734</v>
      </c>
      <c r="K19" s="270">
        <v>41640</v>
      </c>
      <c r="L19" s="270">
        <v>42004</v>
      </c>
      <c r="M19" s="302"/>
      <c r="N19" s="302"/>
      <c r="O19" s="302"/>
      <c r="P19" s="302"/>
      <c r="Q19" s="194"/>
      <c r="R19" s="194"/>
      <c r="S19" s="194"/>
      <c r="T19" s="194"/>
      <c r="U19" s="194"/>
      <c r="V19" s="194"/>
      <c r="W19" s="194"/>
      <c r="X19" s="194"/>
      <c r="Y19" s="194"/>
      <c r="Z19" s="119"/>
      <c r="AA19" s="119"/>
      <c r="AB19" s="119"/>
      <c r="AC19" s="119"/>
      <c r="AD19" s="119"/>
      <c r="AE19" s="120"/>
      <c r="AF19" s="120"/>
      <c r="AG19" s="120"/>
      <c r="AH19" s="120"/>
      <c r="AI19" s="120"/>
      <c r="AJ19" s="121"/>
      <c r="AK19" s="121"/>
      <c r="AL19" s="121"/>
      <c r="AM19" s="121"/>
      <c r="AN19" s="121"/>
      <c r="AO19" s="122"/>
      <c r="AP19" s="122"/>
      <c r="AQ19" s="122"/>
      <c r="AR19" s="122"/>
      <c r="AS19" s="122"/>
      <c r="AT19" s="123"/>
      <c r="AU19" s="123"/>
      <c r="AV19" s="123"/>
      <c r="AW19" s="123"/>
      <c r="AX19" s="123"/>
      <c r="AY19" s="124"/>
      <c r="AZ19" s="124"/>
      <c r="BA19" s="124"/>
      <c r="BB19" s="124"/>
      <c r="BC19" s="124"/>
    </row>
    <row r="20" spans="1:55" s="60" customFormat="1" ht="27.75" thickBot="1">
      <c r="A20" s="391"/>
      <c r="B20" s="391"/>
      <c r="C20" s="422"/>
      <c r="D20" s="149" t="s">
        <v>1317</v>
      </c>
      <c r="E20" s="149" t="s">
        <v>308</v>
      </c>
      <c r="F20" s="194" t="s">
        <v>925</v>
      </c>
      <c r="G20" s="149" t="s">
        <v>1318</v>
      </c>
      <c r="H20" s="149" t="s">
        <v>1295</v>
      </c>
      <c r="I20" s="495"/>
      <c r="J20" s="149" t="s">
        <v>1305</v>
      </c>
      <c r="K20" s="270">
        <v>41640</v>
      </c>
      <c r="L20" s="270">
        <v>42004</v>
      </c>
      <c r="M20" s="302"/>
      <c r="N20" s="302"/>
      <c r="O20" s="302"/>
      <c r="P20" s="302"/>
      <c r="Q20" s="194"/>
      <c r="R20" s="194"/>
      <c r="S20" s="194"/>
      <c r="T20" s="194"/>
      <c r="U20" s="194"/>
      <c r="V20" s="194"/>
      <c r="W20" s="194"/>
      <c r="X20" s="194"/>
      <c r="Y20" s="194"/>
      <c r="Z20" s="119"/>
      <c r="AA20" s="119"/>
      <c r="AB20" s="119"/>
      <c r="AC20" s="119"/>
      <c r="AD20" s="119"/>
      <c r="AE20" s="120"/>
      <c r="AF20" s="120"/>
      <c r="AG20" s="120"/>
      <c r="AH20" s="120"/>
      <c r="AI20" s="120"/>
      <c r="AJ20" s="121"/>
      <c r="AK20" s="121"/>
      <c r="AL20" s="121"/>
      <c r="AM20" s="121"/>
      <c r="AN20" s="121"/>
      <c r="AO20" s="122"/>
      <c r="AP20" s="122"/>
      <c r="AQ20" s="122"/>
      <c r="AR20" s="122"/>
      <c r="AS20" s="122"/>
      <c r="AT20" s="123"/>
      <c r="AU20" s="123"/>
      <c r="AV20" s="123"/>
      <c r="AW20" s="123"/>
      <c r="AX20" s="123"/>
      <c r="AY20" s="124"/>
      <c r="AZ20" s="124"/>
      <c r="BA20" s="124"/>
      <c r="BB20" s="124"/>
      <c r="BC20" s="124"/>
    </row>
    <row r="21" spans="1:55" s="60" customFormat="1" ht="36.75" thickBot="1">
      <c r="A21" s="391"/>
      <c r="B21" s="391"/>
      <c r="C21" s="422"/>
      <c r="D21" s="149" t="s">
        <v>1319</v>
      </c>
      <c r="E21" s="149" t="s">
        <v>1320</v>
      </c>
      <c r="F21" s="194" t="s">
        <v>925</v>
      </c>
      <c r="G21" s="149" t="s">
        <v>1321</v>
      </c>
      <c r="H21" s="149" t="s">
        <v>1295</v>
      </c>
      <c r="I21" s="495"/>
      <c r="J21" s="149" t="s">
        <v>734</v>
      </c>
      <c r="K21" s="270">
        <v>41640</v>
      </c>
      <c r="L21" s="270">
        <v>42004</v>
      </c>
      <c r="M21" s="302"/>
      <c r="N21" s="302"/>
      <c r="O21" s="302"/>
      <c r="P21" s="302"/>
      <c r="Q21" s="194"/>
      <c r="R21" s="194"/>
      <c r="S21" s="194"/>
      <c r="T21" s="194"/>
      <c r="U21" s="194"/>
      <c r="V21" s="194"/>
      <c r="W21" s="194"/>
      <c r="X21" s="194"/>
      <c r="Y21" s="194"/>
      <c r="Z21" s="119"/>
      <c r="AA21" s="119"/>
      <c r="AB21" s="119"/>
      <c r="AC21" s="119"/>
      <c r="AD21" s="119"/>
      <c r="AE21" s="120"/>
      <c r="AF21" s="120"/>
      <c r="AG21" s="120"/>
      <c r="AH21" s="120"/>
      <c r="AI21" s="120"/>
      <c r="AJ21" s="121"/>
      <c r="AK21" s="121"/>
      <c r="AL21" s="121"/>
      <c r="AM21" s="121"/>
      <c r="AN21" s="121"/>
      <c r="AO21" s="122"/>
      <c r="AP21" s="122"/>
      <c r="AQ21" s="122"/>
      <c r="AR21" s="122"/>
      <c r="AS21" s="122"/>
      <c r="AT21" s="123"/>
      <c r="AU21" s="123"/>
      <c r="AV21" s="123"/>
      <c r="AW21" s="123"/>
      <c r="AX21" s="123"/>
      <c r="AY21" s="124"/>
      <c r="AZ21" s="124"/>
      <c r="BA21" s="124"/>
      <c r="BB21" s="124"/>
      <c r="BC21" s="124"/>
    </row>
    <row r="22" spans="1:55" s="60" customFormat="1" ht="27.75" thickBot="1">
      <c r="A22" s="391"/>
      <c r="B22" s="391"/>
      <c r="C22" s="422"/>
      <c r="D22" s="149" t="s">
        <v>1322</v>
      </c>
      <c r="E22" s="149" t="s">
        <v>1323</v>
      </c>
      <c r="F22" s="194" t="s">
        <v>925</v>
      </c>
      <c r="G22" s="149" t="s">
        <v>1324</v>
      </c>
      <c r="H22" s="149" t="s">
        <v>1295</v>
      </c>
      <c r="I22" s="495"/>
      <c r="J22" s="149" t="s">
        <v>734</v>
      </c>
      <c r="K22" s="270">
        <v>41640</v>
      </c>
      <c r="L22" s="270">
        <v>42004</v>
      </c>
      <c r="M22" s="302"/>
      <c r="N22" s="302"/>
      <c r="O22" s="302"/>
      <c r="P22" s="302"/>
      <c r="Q22" s="194"/>
      <c r="R22" s="194"/>
      <c r="S22" s="194"/>
      <c r="T22" s="194"/>
      <c r="U22" s="194"/>
      <c r="V22" s="194"/>
      <c r="W22" s="194"/>
      <c r="X22" s="194"/>
      <c r="Y22" s="194"/>
      <c r="Z22" s="119"/>
      <c r="AA22" s="119"/>
      <c r="AB22" s="119"/>
      <c r="AC22" s="119"/>
      <c r="AD22" s="119"/>
      <c r="AE22" s="120"/>
      <c r="AF22" s="120"/>
      <c r="AG22" s="120"/>
      <c r="AH22" s="120"/>
      <c r="AI22" s="120"/>
      <c r="AJ22" s="121"/>
      <c r="AK22" s="121"/>
      <c r="AL22" s="121"/>
      <c r="AM22" s="121"/>
      <c r="AN22" s="121"/>
      <c r="AO22" s="122"/>
      <c r="AP22" s="122"/>
      <c r="AQ22" s="122"/>
      <c r="AR22" s="122"/>
      <c r="AS22" s="122"/>
      <c r="AT22" s="123"/>
      <c r="AU22" s="123"/>
      <c r="AV22" s="123"/>
      <c r="AW22" s="123"/>
      <c r="AX22" s="123"/>
      <c r="AY22" s="124"/>
      <c r="AZ22" s="124"/>
      <c r="BA22" s="124"/>
      <c r="BB22" s="124"/>
      <c r="BC22" s="124"/>
    </row>
    <row r="23" spans="1:55" s="60" customFormat="1" ht="27.75" thickBot="1">
      <c r="A23" s="391"/>
      <c r="B23" s="391"/>
      <c r="C23" s="422"/>
      <c r="D23" s="149" t="s">
        <v>1325</v>
      </c>
      <c r="E23" s="149" t="s">
        <v>1326</v>
      </c>
      <c r="F23" s="194" t="s">
        <v>925</v>
      </c>
      <c r="G23" s="149" t="s">
        <v>1327</v>
      </c>
      <c r="H23" s="149" t="s">
        <v>1295</v>
      </c>
      <c r="I23" s="495"/>
      <c r="J23" s="149" t="s">
        <v>734</v>
      </c>
      <c r="K23" s="270">
        <v>41640</v>
      </c>
      <c r="L23" s="270">
        <v>42004</v>
      </c>
      <c r="M23" s="302"/>
      <c r="N23" s="302"/>
      <c r="O23" s="302"/>
      <c r="P23" s="302"/>
      <c r="Q23" s="194"/>
      <c r="R23" s="194"/>
      <c r="S23" s="194"/>
      <c r="T23" s="194"/>
      <c r="U23" s="194"/>
      <c r="V23" s="194"/>
      <c r="W23" s="194"/>
      <c r="X23" s="194"/>
      <c r="Y23" s="194"/>
      <c r="Z23" s="119"/>
      <c r="AA23" s="119"/>
      <c r="AB23" s="119"/>
      <c r="AC23" s="119"/>
      <c r="AD23" s="119"/>
      <c r="AE23" s="120"/>
      <c r="AF23" s="120"/>
      <c r="AG23" s="120"/>
      <c r="AH23" s="120"/>
      <c r="AI23" s="120"/>
      <c r="AJ23" s="121"/>
      <c r="AK23" s="121"/>
      <c r="AL23" s="121"/>
      <c r="AM23" s="121"/>
      <c r="AN23" s="121"/>
      <c r="AO23" s="122"/>
      <c r="AP23" s="122"/>
      <c r="AQ23" s="122"/>
      <c r="AR23" s="122"/>
      <c r="AS23" s="122"/>
      <c r="AT23" s="123"/>
      <c r="AU23" s="123"/>
      <c r="AV23" s="123"/>
      <c r="AW23" s="123"/>
      <c r="AX23" s="123"/>
      <c r="AY23" s="124"/>
      <c r="AZ23" s="124"/>
      <c r="BA23" s="124"/>
      <c r="BB23" s="124"/>
      <c r="BC23" s="124"/>
    </row>
    <row r="24" spans="1:55" s="60" customFormat="1" ht="18.75" thickBot="1">
      <c r="A24" s="391"/>
      <c r="B24" s="391"/>
      <c r="C24" s="422"/>
      <c r="D24" s="149" t="s">
        <v>1328</v>
      </c>
      <c r="E24" s="149" t="s">
        <v>1329</v>
      </c>
      <c r="F24" s="194" t="s">
        <v>925</v>
      </c>
      <c r="G24" s="149" t="s">
        <v>1330</v>
      </c>
      <c r="H24" s="149" t="s">
        <v>1295</v>
      </c>
      <c r="I24" s="495"/>
      <c r="J24" s="149" t="s">
        <v>734</v>
      </c>
      <c r="K24" s="270">
        <v>41640</v>
      </c>
      <c r="L24" s="270">
        <v>42004</v>
      </c>
      <c r="M24" s="302"/>
      <c r="N24" s="302"/>
      <c r="O24" s="302"/>
      <c r="P24" s="302"/>
      <c r="Q24" s="194"/>
      <c r="R24" s="194"/>
      <c r="S24" s="194"/>
      <c r="T24" s="194"/>
      <c r="U24" s="194"/>
      <c r="V24" s="194"/>
      <c r="W24" s="194"/>
      <c r="X24" s="194"/>
      <c r="Y24" s="194"/>
      <c r="Z24" s="119"/>
      <c r="AA24" s="119"/>
      <c r="AB24" s="119"/>
      <c r="AC24" s="119"/>
      <c r="AD24" s="119"/>
      <c r="AE24" s="120"/>
      <c r="AF24" s="120"/>
      <c r="AG24" s="120"/>
      <c r="AH24" s="120"/>
      <c r="AI24" s="120"/>
      <c r="AJ24" s="121"/>
      <c r="AK24" s="121"/>
      <c r="AL24" s="121"/>
      <c r="AM24" s="121"/>
      <c r="AN24" s="121"/>
      <c r="AO24" s="122"/>
      <c r="AP24" s="122"/>
      <c r="AQ24" s="122"/>
      <c r="AR24" s="122"/>
      <c r="AS24" s="122"/>
      <c r="AT24" s="123"/>
      <c r="AU24" s="123"/>
      <c r="AV24" s="123"/>
      <c r="AW24" s="123"/>
      <c r="AX24" s="123"/>
      <c r="AY24" s="124"/>
      <c r="AZ24" s="124"/>
      <c r="BA24" s="124"/>
      <c r="BB24" s="124"/>
      <c r="BC24" s="124"/>
    </row>
    <row r="25" spans="1:55" s="60" customFormat="1" ht="36.75" thickBot="1">
      <c r="A25" s="391"/>
      <c r="B25" s="391"/>
      <c r="C25" s="422"/>
      <c r="D25" s="149" t="s">
        <v>1331</v>
      </c>
      <c r="E25" s="149" t="s">
        <v>1332</v>
      </c>
      <c r="F25" s="194" t="s">
        <v>925</v>
      </c>
      <c r="G25" s="149" t="s">
        <v>1333</v>
      </c>
      <c r="H25" s="149" t="s">
        <v>1295</v>
      </c>
      <c r="I25" s="495"/>
      <c r="J25" s="149" t="s">
        <v>1334</v>
      </c>
      <c r="K25" s="270">
        <v>41640</v>
      </c>
      <c r="L25" s="270">
        <v>42004</v>
      </c>
      <c r="M25" s="302"/>
      <c r="N25" s="302"/>
      <c r="O25" s="302"/>
      <c r="P25" s="302"/>
      <c r="Q25" s="194"/>
      <c r="R25" s="194"/>
      <c r="S25" s="194"/>
      <c r="T25" s="194"/>
      <c r="U25" s="194"/>
      <c r="V25" s="194"/>
      <c r="W25" s="194"/>
      <c r="X25" s="194"/>
      <c r="Y25" s="194"/>
      <c r="Z25" s="119"/>
      <c r="AA25" s="119"/>
      <c r="AB25" s="119"/>
      <c r="AC25" s="119"/>
      <c r="AD25" s="119"/>
      <c r="AE25" s="120"/>
      <c r="AF25" s="120"/>
      <c r="AG25" s="120"/>
      <c r="AH25" s="120"/>
      <c r="AI25" s="120"/>
      <c r="AJ25" s="121"/>
      <c r="AK25" s="121"/>
      <c r="AL25" s="121"/>
      <c r="AM25" s="121"/>
      <c r="AN25" s="121"/>
      <c r="AO25" s="122"/>
      <c r="AP25" s="122"/>
      <c r="AQ25" s="122"/>
      <c r="AR25" s="122"/>
      <c r="AS25" s="122"/>
      <c r="AT25" s="123"/>
      <c r="AU25" s="123"/>
      <c r="AV25" s="123"/>
      <c r="AW25" s="123"/>
      <c r="AX25" s="123"/>
      <c r="AY25" s="124"/>
      <c r="AZ25" s="124"/>
      <c r="BA25" s="124"/>
      <c r="BB25" s="124"/>
      <c r="BC25" s="124"/>
    </row>
    <row r="26" spans="1:55" s="60" customFormat="1" ht="27.75" thickBot="1">
      <c r="A26" s="391"/>
      <c r="B26" s="391"/>
      <c r="C26" s="422"/>
      <c r="D26" s="149" t="s">
        <v>1335</v>
      </c>
      <c r="E26" s="149" t="s">
        <v>1336</v>
      </c>
      <c r="F26" s="194" t="s">
        <v>925</v>
      </c>
      <c r="G26" s="149" t="s">
        <v>1337</v>
      </c>
      <c r="H26" s="149" t="s">
        <v>1295</v>
      </c>
      <c r="I26" s="495"/>
      <c r="J26" s="149" t="s">
        <v>734</v>
      </c>
      <c r="K26" s="270">
        <v>41640</v>
      </c>
      <c r="L26" s="270">
        <v>42004</v>
      </c>
      <c r="M26" s="302"/>
      <c r="N26" s="302"/>
      <c r="O26" s="302"/>
      <c r="P26" s="302"/>
      <c r="Q26" s="194"/>
      <c r="R26" s="194"/>
      <c r="S26" s="194"/>
      <c r="T26" s="194"/>
      <c r="U26" s="194"/>
      <c r="V26" s="194"/>
      <c r="W26" s="194"/>
      <c r="X26" s="194"/>
      <c r="Y26" s="194"/>
      <c r="Z26" s="119"/>
      <c r="AA26" s="119"/>
      <c r="AB26" s="119"/>
      <c r="AC26" s="119"/>
      <c r="AD26" s="119"/>
      <c r="AE26" s="120"/>
      <c r="AF26" s="120"/>
      <c r="AG26" s="120"/>
      <c r="AH26" s="120"/>
      <c r="AI26" s="120"/>
      <c r="AJ26" s="121"/>
      <c r="AK26" s="121"/>
      <c r="AL26" s="121"/>
      <c r="AM26" s="121"/>
      <c r="AN26" s="121"/>
      <c r="AO26" s="122"/>
      <c r="AP26" s="122"/>
      <c r="AQ26" s="122"/>
      <c r="AR26" s="122"/>
      <c r="AS26" s="122"/>
      <c r="AT26" s="123"/>
      <c r="AU26" s="123"/>
      <c r="AV26" s="123"/>
      <c r="AW26" s="123"/>
      <c r="AX26" s="123"/>
      <c r="AY26" s="124"/>
      <c r="AZ26" s="124"/>
      <c r="BA26" s="124"/>
      <c r="BB26" s="124"/>
      <c r="BC26" s="124"/>
    </row>
    <row r="27" spans="1:55" s="60" customFormat="1" ht="27.75" thickBot="1">
      <c r="A27" s="391"/>
      <c r="B27" s="391"/>
      <c r="C27" s="422"/>
      <c r="D27" s="149" t="s">
        <v>1338</v>
      </c>
      <c r="E27" s="149" t="s">
        <v>1339</v>
      </c>
      <c r="F27" s="194" t="s">
        <v>925</v>
      </c>
      <c r="G27" s="149" t="s">
        <v>1340</v>
      </c>
      <c r="H27" s="149" t="s">
        <v>1295</v>
      </c>
      <c r="I27" s="495"/>
      <c r="J27" s="149" t="s">
        <v>734</v>
      </c>
      <c r="K27" s="270">
        <v>41640</v>
      </c>
      <c r="L27" s="270">
        <v>42004</v>
      </c>
      <c r="M27" s="302"/>
      <c r="N27" s="302"/>
      <c r="O27" s="302"/>
      <c r="P27" s="302"/>
      <c r="Q27" s="194"/>
      <c r="R27" s="194"/>
      <c r="S27" s="194"/>
      <c r="T27" s="194"/>
      <c r="U27" s="194"/>
      <c r="V27" s="194"/>
      <c r="W27" s="194"/>
      <c r="X27" s="194"/>
      <c r="Y27" s="194"/>
      <c r="Z27" s="119"/>
      <c r="AA27" s="119"/>
      <c r="AB27" s="119"/>
      <c r="AC27" s="119"/>
      <c r="AD27" s="119"/>
      <c r="AE27" s="120"/>
      <c r="AF27" s="120"/>
      <c r="AG27" s="120"/>
      <c r="AH27" s="120"/>
      <c r="AI27" s="120"/>
      <c r="AJ27" s="121"/>
      <c r="AK27" s="121"/>
      <c r="AL27" s="121"/>
      <c r="AM27" s="121"/>
      <c r="AN27" s="121"/>
      <c r="AO27" s="122"/>
      <c r="AP27" s="122"/>
      <c r="AQ27" s="122"/>
      <c r="AR27" s="122"/>
      <c r="AS27" s="122"/>
      <c r="AT27" s="123"/>
      <c r="AU27" s="123"/>
      <c r="AV27" s="123"/>
      <c r="AW27" s="123"/>
      <c r="AX27" s="123"/>
      <c r="AY27" s="124"/>
      <c r="AZ27" s="124"/>
      <c r="BA27" s="124"/>
      <c r="BB27" s="124"/>
      <c r="BC27" s="124"/>
    </row>
    <row r="28" spans="1:55" s="60" customFormat="1" ht="45.75" thickBot="1">
      <c r="A28" s="391"/>
      <c r="B28" s="391"/>
      <c r="C28" s="422"/>
      <c r="D28" s="149" t="s">
        <v>1341</v>
      </c>
      <c r="E28" s="149" t="s">
        <v>1342</v>
      </c>
      <c r="F28" s="194" t="s">
        <v>925</v>
      </c>
      <c r="G28" s="149" t="s">
        <v>1343</v>
      </c>
      <c r="H28" s="149" t="s">
        <v>1295</v>
      </c>
      <c r="I28" s="269"/>
      <c r="J28" s="149" t="s">
        <v>734</v>
      </c>
      <c r="K28" s="270">
        <v>41640</v>
      </c>
      <c r="L28" s="270">
        <v>42004</v>
      </c>
      <c r="M28" s="302"/>
      <c r="N28" s="302"/>
      <c r="O28" s="302"/>
      <c r="P28" s="302"/>
      <c r="Q28" s="194"/>
      <c r="R28" s="194"/>
      <c r="S28" s="194"/>
      <c r="T28" s="194"/>
      <c r="U28" s="194"/>
      <c r="V28" s="194"/>
      <c r="W28" s="194"/>
      <c r="X28" s="194"/>
      <c r="Y28" s="194"/>
      <c r="Z28" s="119"/>
      <c r="AA28" s="119"/>
      <c r="AB28" s="119"/>
      <c r="AC28" s="119"/>
      <c r="AD28" s="119"/>
      <c r="AE28" s="120"/>
      <c r="AF28" s="120"/>
      <c r="AG28" s="120"/>
      <c r="AH28" s="120"/>
      <c r="AI28" s="120"/>
      <c r="AJ28" s="121"/>
      <c r="AK28" s="121"/>
      <c r="AL28" s="121"/>
      <c r="AM28" s="121"/>
      <c r="AN28" s="121"/>
      <c r="AO28" s="122"/>
      <c r="AP28" s="122"/>
      <c r="AQ28" s="122"/>
      <c r="AR28" s="122"/>
      <c r="AS28" s="122"/>
      <c r="AT28" s="123"/>
      <c r="AU28" s="123"/>
      <c r="AV28" s="123"/>
      <c r="AW28" s="123"/>
      <c r="AX28" s="123"/>
      <c r="AY28" s="124"/>
      <c r="AZ28" s="124"/>
      <c r="BA28" s="124"/>
      <c r="BB28" s="124"/>
      <c r="BC28" s="124"/>
    </row>
    <row r="29" spans="1:55" s="59" customFormat="1" ht="9.75" thickBot="1">
      <c r="A29" s="417" t="s">
        <v>579</v>
      </c>
      <c r="B29" s="417"/>
      <c r="C29" s="417"/>
      <c r="D29" s="417"/>
      <c r="E29" s="417"/>
      <c r="F29" s="417"/>
      <c r="G29" s="417"/>
      <c r="H29" s="417"/>
      <c r="I29" s="212">
        <f>SUM(I27:I28)</f>
        <v>0</v>
      </c>
      <c r="J29" s="213"/>
      <c r="K29" s="183"/>
      <c r="L29" s="183"/>
      <c r="M29" s="197"/>
      <c r="N29" s="197"/>
      <c r="O29" s="197"/>
      <c r="P29" s="197"/>
      <c r="Q29" s="197"/>
      <c r="R29" s="197"/>
      <c r="S29" s="197"/>
      <c r="T29" s="197"/>
      <c r="U29" s="197"/>
      <c r="V29" s="197"/>
      <c r="W29" s="197"/>
      <c r="X29" s="197"/>
      <c r="Y29" s="197"/>
      <c r="Z29" s="214"/>
      <c r="AA29" s="183"/>
      <c r="AB29" s="214"/>
      <c r="AC29" s="183"/>
      <c r="AD29" s="214"/>
      <c r="AE29" s="183"/>
      <c r="AF29" s="214"/>
      <c r="AG29" s="183"/>
      <c r="AH29" s="214"/>
      <c r="AI29" s="183"/>
      <c r="AJ29" s="214"/>
      <c r="AK29" s="183"/>
      <c r="AL29" s="214"/>
      <c r="AM29" s="183"/>
      <c r="AN29" s="214"/>
      <c r="AO29" s="183"/>
      <c r="AP29" s="214"/>
      <c r="AQ29" s="183"/>
      <c r="AR29" s="214"/>
      <c r="AS29" s="183"/>
      <c r="AT29" s="214"/>
      <c r="AU29" s="183"/>
      <c r="AV29" s="214"/>
      <c r="AW29" s="183"/>
      <c r="AX29" s="214"/>
      <c r="AY29" s="183"/>
      <c r="AZ29" s="214"/>
      <c r="BA29" s="183"/>
      <c r="BB29" s="214"/>
      <c r="BC29" s="183"/>
    </row>
    <row r="30" spans="1:55" s="59" customFormat="1" ht="72.75" thickBot="1">
      <c r="A30" s="149">
        <v>2</v>
      </c>
      <c r="B30" s="302" t="s">
        <v>497</v>
      </c>
      <c r="C30" s="176" t="s">
        <v>498</v>
      </c>
      <c r="D30" s="139" t="s">
        <v>627</v>
      </c>
      <c r="E30" s="125" t="s">
        <v>628</v>
      </c>
      <c r="F30" s="125">
        <v>1</v>
      </c>
      <c r="G30" s="125" t="s">
        <v>629</v>
      </c>
      <c r="H30" s="149" t="s">
        <v>1295</v>
      </c>
      <c r="I30" s="194">
        <v>0.2</v>
      </c>
      <c r="J30" s="125" t="s">
        <v>630</v>
      </c>
      <c r="K30" s="270">
        <v>41640</v>
      </c>
      <c r="L30" s="145">
        <v>41729</v>
      </c>
      <c r="M30" s="149"/>
      <c r="N30" s="149"/>
      <c r="O30" s="149">
        <v>1</v>
      </c>
      <c r="P30" s="149"/>
      <c r="Q30" s="149"/>
      <c r="R30" s="149"/>
      <c r="S30" s="149"/>
      <c r="T30" s="149"/>
      <c r="U30" s="149"/>
      <c r="V30" s="149"/>
      <c r="W30" s="149"/>
      <c r="X30" s="149"/>
      <c r="Y30" s="147">
        <v>1</v>
      </c>
      <c r="Z30" s="119"/>
      <c r="AA30" s="119"/>
      <c r="AB30" s="119"/>
      <c r="AC30" s="119"/>
      <c r="AD30" s="119"/>
      <c r="AE30" s="120"/>
      <c r="AF30" s="120"/>
      <c r="AG30" s="120"/>
      <c r="AH30" s="120"/>
      <c r="AI30" s="120"/>
      <c r="AJ30" s="121"/>
      <c r="AK30" s="121"/>
      <c r="AL30" s="121"/>
      <c r="AM30" s="121"/>
      <c r="AN30" s="121"/>
      <c r="AO30" s="122"/>
      <c r="AP30" s="122"/>
      <c r="AQ30" s="122"/>
      <c r="AR30" s="122"/>
      <c r="AS30" s="122"/>
      <c r="AT30" s="123"/>
      <c r="AU30" s="123"/>
      <c r="AV30" s="123"/>
      <c r="AW30" s="123"/>
      <c r="AX30" s="123"/>
      <c r="AY30" s="124"/>
      <c r="AZ30" s="124"/>
      <c r="BA30" s="124"/>
      <c r="BB30" s="124"/>
      <c r="BC30" s="124"/>
    </row>
    <row r="31" spans="1:55" s="59" customFormat="1" ht="9.75" thickBot="1">
      <c r="A31" s="417" t="s">
        <v>579</v>
      </c>
      <c r="B31" s="417"/>
      <c r="C31" s="417"/>
      <c r="D31" s="417"/>
      <c r="E31" s="417"/>
      <c r="F31" s="417"/>
      <c r="G31" s="417"/>
      <c r="H31" s="417"/>
      <c r="I31" s="212">
        <f>SUM(I30:I30)</f>
        <v>0.2</v>
      </c>
      <c r="J31" s="213"/>
      <c r="K31" s="183"/>
      <c r="L31" s="183"/>
      <c r="M31" s="197"/>
      <c r="N31" s="197"/>
      <c r="O31" s="197"/>
      <c r="P31" s="197"/>
      <c r="Q31" s="197"/>
      <c r="R31" s="197"/>
      <c r="S31" s="197"/>
      <c r="T31" s="197"/>
      <c r="U31" s="197"/>
      <c r="V31" s="197"/>
      <c r="W31" s="197"/>
      <c r="X31" s="197"/>
      <c r="Y31" s="197"/>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row>
    <row r="32" spans="1:55" s="59" customFormat="1" ht="9.75" thickBot="1">
      <c r="A32" s="418" t="s">
        <v>416</v>
      </c>
      <c r="B32" s="418"/>
      <c r="C32" s="418"/>
      <c r="D32" s="418"/>
      <c r="E32" s="418"/>
      <c r="F32" s="418"/>
      <c r="G32" s="418"/>
      <c r="H32" s="418"/>
      <c r="I32" s="246"/>
      <c r="J32" s="185"/>
      <c r="K32" s="185"/>
      <c r="L32" s="185"/>
      <c r="M32" s="247"/>
      <c r="N32" s="247"/>
      <c r="O32" s="247"/>
      <c r="P32" s="247"/>
      <c r="Q32" s="247"/>
      <c r="R32" s="247"/>
      <c r="S32" s="247"/>
      <c r="T32" s="247"/>
      <c r="U32" s="247"/>
      <c r="V32" s="247"/>
      <c r="W32" s="247"/>
      <c r="X32" s="247"/>
      <c r="Y32" s="247"/>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row>
    <row r="33" spans="1:55" s="102" customFormat="1" ht="9.75" thickBot="1">
      <c r="A33" s="103"/>
      <c r="B33" s="53"/>
      <c r="C33" s="53"/>
      <c r="D33" s="53"/>
      <c r="E33" s="53"/>
      <c r="F33" s="53"/>
      <c r="G33" s="53"/>
      <c r="H33" s="53"/>
      <c r="I33" s="52"/>
      <c r="J33" s="53"/>
      <c r="K33" s="53"/>
      <c r="L33" s="53"/>
      <c r="M33" s="54"/>
      <c r="N33" s="54"/>
      <c r="O33" s="54"/>
      <c r="P33" s="54"/>
      <c r="Q33" s="54"/>
      <c r="R33" s="54"/>
      <c r="S33" s="54"/>
      <c r="T33" s="54"/>
      <c r="U33" s="54"/>
      <c r="V33" s="54"/>
      <c r="W33" s="54"/>
      <c r="X33" s="54"/>
      <c r="Y33" s="54"/>
      <c r="Z33" s="104"/>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row>
    <row r="34" spans="1:55" s="369" customFormat="1" ht="17.25" customHeight="1" thickBot="1">
      <c r="A34" s="448" t="s">
        <v>384</v>
      </c>
      <c r="B34" s="449"/>
      <c r="C34" s="450"/>
      <c r="D34" s="446" t="s">
        <v>385</v>
      </c>
      <c r="E34" s="447"/>
      <c r="F34" s="447"/>
      <c r="G34" s="447"/>
      <c r="H34" s="447"/>
      <c r="I34" s="447"/>
      <c r="J34" s="447"/>
      <c r="K34" s="447"/>
      <c r="L34" s="447"/>
      <c r="M34" s="447"/>
      <c r="N34" s="447"/>
      <c r="O34" s="447"/>
      <c r="P34" s="447"/>
      <c r="Q34" s="447"/>
      <c r="R34" s="447"/>
      <c r="S34" s="447"/>
      <c r="T34" s="447"/>
      <c r="U34" s="447"/>
      <c r="V34" s="447"/>
      <c r="W34" s="447"/>
      <c r="X34" s="447"/>
      <c r="Y34" s="447"/>
      <c r="Z34" s="446" t="s">
        <v>385</v>
      </c>
      <c r="AA34" s="447"/>
      <c r="AB34" s="447"/>
      <c r="AC34" s="447"/>
      <c r="AD34" s="447"/>
      <c r="AE34" s="446" t="s">
        <v>385</v>
      </c>
      <c r="AF34" s="447"/>
      <c r="AG34" s="447"/>
      <c r="AH34" s="447"/>
      <c r="AI34" s="447"/>
      <c r="AJ34" s="446" t="s">
        <v>385</v>
      </c>
      <c r="AK34" s="447"/>
      <c r="AL34" s="447"/>
      <c r="AM34" s="447"/>
      <c r="AN34" s="447"/>
      <c r="AO34" s="446" t="s">
        <v>385</v>
      </c>
      <c r="AP34" s="447"/>
      <c r="AQ34" s="447"/>
      <c r="AR34" s="447"/>
      <c r="AS34" s="447"/>
      <c r="AT34" s="446" t="s">
        <v>385</v>
      </c>
      <c r="AU34" s="447"/>
      <c r="AV34" s="447"/>
      <c r="AW34" s="447"/>
      <c r="AX34" s="447"/>
      <c r="AY34" s="446" t="s">
        <v>385</v>
      </c>
      <c r="AZ34" s="447"/>
      <c r="BA34" s="447"/>
      <c r="BB34" s="447"/>
      <c r="BC34" s="447"/>
    </row>
    <row r="35" spans="1:55" s="93" customFormat="1" ht="15" customHeight="1" thickBot="1">
      <c r="A35" s="110"/>
      <c r="B35" s="111"/>
      <c r="C35" s="112"/>
      <c r="D35" s="113"/>
      <c r="E35" s="113"/>
      <c r="F35" s="113"/>
      <c r="G35" s="113"/>
      <c r="H35" s="113"/>
      <c r="I35" s="113"/>
      <c r="J35" s="113"/>
      <c r="K35" s="113"/>
      <c r="L35" s="113"/>
      <c r="M35" s="113"/>
      <c r="N35" s="113"/>
      <c r="O35" s="113"/>
      <c r="P35" s="113"/>
      <c r="Q35" s="113"/>
      <c r="R35" s="113"/>
      <c r="S35" s="113"/>
      <c r="T35" s="113"/>
      <c r="U35" s="113"/>
      <c r="V35" s="113"/>
      <c r="W35" s="113"/>
      <c r="X35" s="113"/>
      <c r="Y35" s="113"/>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row>
    <row r="36" spans="1:55" ht="36.75" thickBot="1">
      <c r="A36" s="117" t="s">
        <v>2</v>
      </c>
      <c r="B36" s="117" t="s">
        <v>504</v>
      </c>
      <c r="C36" s="117" t="s">
        <v>237</v>
      </c>
      <c r="D36" s="117" t="s">
        <v>238</v>
      </c>
      <c r="E36" s="274" t="s">
        <v>11</v>
      </c>
      <c r="F36" s="275" t="s">
        <v>12</v>
      </c>
      <c r="G36" s="274" t="s">
        <v>13</v>
      </c>
      <c r="H36" s="117" t="s">
        <v>14</v>
      </c>
      <c r="I36" s="167" t="s">
        <v>15</v>
      </c>
      <c r="J36" s="117" t="s">
        <v>240</v>
      </c>
      <c r="K36" s="117" t="s">
        <v>275</v>
      </c>
      <c r="L36" s="117" t="s">
        <v>16</v>
      </c>
      <c r="M36" s="117" t="s">
        <v>224</v>
      </c>
      <c r="N36" s="117" t="s">
        <v>225</v>
      </c>
      <c r="O36" s="117" t="s">
        <v>226</v>
      </c>
      <c r="P36" s="117" t="s">
        <v>227</v>
      </c>
      <c r="Q36" s="117" t="s">
        <v>228</v>
      </c>
      <c r="R36" s="117" t="s">
        <v>229</v>
      </c>
      <c r="S36" s="117" t="s">
        <v>235</v>
      </c>
      <c r="T36" s="117" t="s">
        <v>230</v>
      </c>
      <c r="U36" s="117" t="s">
        <v>231</v>
      </c>
      <c r="V36" s="117" t="s">
        <v>232</v>
      </c>
      <c r="W36" s="117" t="s">
        <v>233</v>
      </c>
      <c r="X36" s="117" t="s">
        <v>234</v>
      </c>
      <c r="Y36" s="117" t="s">
        <v>276</v>
      </c>
      <c r="Z36" s="119" t="s">
        <v>1551</v>
      </c>
      <c r="AA36" s="119" t="s">
        <v>1552</v>
      </c>
      <c r="AB36" s="119" t="s">
        <v>582</v>
      </c>
      <c r="AC36" s="119" t="s">
        <v>583</v>
      </c>
      <c r="AD36" s="119" t="s">
        <v>584</v>
      </c>
      <c r="AE36" s="120" t="s">
        <v>1554</v>
      </c>
      <c r="AF36" s="120" t="s">
        <v>1555</v>
      </c>
      <c r="AG36" s="120" t="s">
        <v>582</v>
      </c>
      <c r="AH36" s="120" t="s">
        <v>583</v>
      </c>
      <c r="AI36" s="120" t="s">
        <v>584</v>
      </c>
      <c r="AJ36" s="121" t="s">
        <v>1556</v>
      </c>
      <c r="AK36" s="121" t="s">
        <v>1557</v>
      </c>
      <c r="AL36" s="121" t="s">
        <v>582</v>
      </c>
      <c r="AM36" s="121" t="s">
        <v>583</v>
      </c>
      <c r="AN36" s="121" t="s">
        <v>584</v>
      </c>
      <c r="AO36" s="122" t="s">
        <v>1558</v>
      </c>
      <c r="AP36" s="122" t="s">
        <v>1559</v>
      </c>
      <c r="AQ36" s="122" t="s">
        <v>582</v>
      </c>
      <c r="AR36" s="122" t="s">
        <v>583</v>
      </c>
      <c r="AS36" s="122" t="s">
        <v>584</v>
      </c>
      <c r="AT36" s="123" t="s">
        <v>1561</v>
      </c>
      <c r="AU36" s="123" t="s">
        <v>1560</v>
      </c>
      <c r="AV36" s="123" t="s">
        <v>582</v>
      </c>
      <c r="AW36" s="123" t="s">
        <v>583</v>
      </c>
      <c r="AX36" s="123" t="s">
        <v>584</v>
      </c>
      <c r="AY36" s="124" t="s">
        <v>1549</v>
      </c>
      <c r="AZ36" s="124" t="s">
        <v>1550</v>
      </c>
      <c r="BA36" s="124" t="s">
        <v>582</v>
      </c>
      <c r="BB36" s="124" t="s">
        <v>583</v>
      </c>
      <c r="BC36" s="124" t="s">
        <v>584</v>
      </c>
    </row>
    <row r="37" spans="1:55" s="59" customFormat="1" ht="29.25" customHeight="1" thickBot="1">
      <c r="A37" s="391">
        <v>3</v>
      </c>
      <c r="B37" s="391" t="s">
        <v>497</v>
      </c>
      <c r="C37" s="462" t="s">
        <v>1534</v>
      </c>
      <c r="D37" s="139" t="s">
        <v>1535</v>
      </c>
      <c r="E37" s="125" t="s">
        <v>176</v>
      </c>
      <c r="F37" s="125">
        <v>4</v>
      </c>
      <c r="G37" s="125" t="s">
        <v>499</v>
      </c>
      <c r="H37" s="149" t="s">
        <v>1295</v>
      </c>
      <c r="I37" s="149"/>
      <c r="J37" s="125" t="s">
        <v>500</v>
      </c>
      <c r="K37" s="145">
        <v>41640</v>
      </c>
      <c r="L37" s="145">
        <v>42004</v>
      </c>
      <c r="M37" s="146"/>
      <c r="N37" s="146"/>
      <c r="O37" s="146">
        <v>1</v>
      </c>
      <c r="P37" s="146"/>
      <c r="Q37" s="146"/>
      <c r="R37" s="146">
        <v>1</v>
      </c>
      <c r="S37" s="146"/>
      <c r="T37" s="146"/>
      <c r="U37" s="146">
        <v>1</v>
      </c>
      <c r="V37" s="146"/>
      <c r="W37" s="146"/>
      <c r="X37" s="146">
        <v>1</v>
      </c>
      <c r="Y37" s="147">
        <f>SUM(M37:X37)</f>
        <v>4</v>
      </c>
      <c r="Z37" s="150"/>
      <c r="AA37" s="150"/>
      <c r="AB37" s="150"/>
      <c r="AC37" s="150"/>
      <c r="AD37" s="150"/>
      <c r="AE37" s="151"/>
      <c r="AF37" s="151"/>
      <c r="AG37" s="151"/>
      <c r="AH37" s="151"/>
      <c r="AI37" s="151"/>
      <c r="AJ37" s="152"/>
      <c r="AK37" s="152"/>
      <c r="AL37" s="152"/>
      <c r="AM37" s="152"/>
      <c r="AN37" s="152"/>
      <c r="AO37" s="153"/>
      <c r="AP37" s="153"/>
      <c r="AQ37" s="153"/>
      <c r="AR37" s="153"/>
      <c r="AS37" s="153"/>
      <c r="AT37" s="154"/>
      <c r="AU37" s="154"/>
      <c r="AV37" s="154"/>
      <c r="AW37" s="154"/>
      <c r="AX37" s="154"/>
      <c r="AY37" s="155"/>
      <c r="AZ37" s="155"/>
      <c r="BA37" s="155"/>
      <c r="BB37" s="155"/>
      <c r="BC37" s="155"/>
    </row>
    <row r="38" spans="1:55" s="59" customFormat="1" ht="27" customHeight="1" thickBot="1">
      <c r="A38" s="391"/>
      <c r="B38" s="391"/>
      <c r="C38" s="462"/>
      <c r="D38" s="139" t="s">
        <v>1536</v>
      </c>
      <c r="E38" s="125" t="s">
        <v>1512</v>
      </c>
      <c r="F38" s="125">
        <v>4</v>
      </c>
      <c r="G38" s="125" t="s">
        <v>1537</v>
      </c>
      <c r="H38" s="149" t="s">
        <v>1295</v>
      </c>
      <c r="I38" s="149"/>
      <c r="J38" s="125" t="s">
        <v>390</v>
      </c>
      <c r="K38" s="145">
        <v>41640</v>
      </c>
      <c r="L38" s="145">
        <v>42004</v>
      </c>
      <c r="M38" s="146"/>
      <c r="N38" s="146"/>
      <c r="O38" s="146">
        <v>1</v>
      </c>
      <c r="P38" s="146"/>
      <c r="Q38" s="146"/>
      <c r="R38" s="146">
        <v>1</v>
      </c>
      <c r="S38" s="146"/>
      <c r="T38" s="146"/>
      <c r="U38" s="146">
        <v>1</v>
      </c>
      <c r="V38" s="146"/>
      <c r="W38" s="146"/>
      <c r="X38" s="146">
        <v>1</v>
      </c>
      <c r="Y38" s="147">
        <f>SUM(M38:X38)</f>
        <v>4</v>
      </c>
      <c r="Z38" s="150"/>
      <c r="AA38" s="150"/>
      <c r="AB38" s="150"/>
      <c r="AC38" s="150"/>
      <c r="AD38" s="150"/>
      <c r="AE38" s="151"/>
      <c r="AF38" s="151"/>
      <c r="AG38" s="151"/>
      <c r="AH38" s="151"/>
      <c r="AI38" s="151"/>
      <c r="AJ38" s="152"/>
      <c r="AK38" s="152"/>
      <c r="AL38" s="152"/>
      <c r="AM38" s="152"/>
      <c r="AN38" s="152"/>
      <c r="AO38" s="153"/>
      <c r="AP38" s="153"/>
      <c r="AQ38" s="153"/>
      <c r="AR38" s="153"/>
      <c r="AS38" s="153"/>
      <c r="AT38" s="154"/>
      <c r="AU38" s="154"/>
      <c r="AV38" s="154"/>
      <c r="AW38" s="154"/>
      <c r="AX38" s="154"/>
      <c r="AY38" s="155"/>
      <c r="AZ38" s="155"/>
      <c r="BA38" s="155"/>
      <c r="BB38" s="155"/>
      <c r="BC38" s="155"/>
    </row>
    <row r="39" spans="1:55" s="59" customFormat="1" ht="18.75" thickBot="1">
      <c r="A39" s="391"/>
      <c r="B39" s="391"/>
      <c r="C39" s="245" t="s">
        <v>1538</v>
      </c>
      <c r="D39" s="139" t="s">
        <v>1539</v>
      </c>
      <c r="E39" s="125" t="s">
        <v>1512</v>
      </c>
      <c r="F39" s="125">
        <v>4</v>
      </c>
      <c r="G39" s="125" t="s">
        <v>1537</v>
      </c>
      <c r="H39" s="149" t="s">
        <v>1295</v>
      </c>
      <c r="I39" s="149"/>
      <c r="J39" s="125" t="s">
        <v>390</v>
      </c>
      <c r="K39" s="145">
        <v>41640</v>
      </c>
      <c r="L39" s="145">
        <v>42004</v>
      </c>
      <c r="M39" s="146"/>
      <c r="N39" s="146"/>
      <c r="O39" s="146">
        <v>1</v>
      </c>
      <c r="P39" s="146"/>
      <c r="Q39" s="146"/>
      <c r="R39" s="146">
        <v>1</v>
      </c>
      <c r="S39" s="146"/>
      <c r="T39" s="146"/>
      <c r="U39" s="146">
        <v>1</v>
      </c>
      <c r="V39" s="146"/>
      <c r="W39" s="146"/>
      <c r="X39" s="146">
        <v>1</v>
      </c>
      <c r="Y39" s="147">
        <f>SUM(M39:X39)</f>
        <v>4</v>
      </c>
      <c r="Z39" s="150"/>
      <c r="AA39" s="150"/>
      <c r="AB39" s="150"/>
      <c r="AC39" s="150"/>
      <c r="AD39" s="150"/>
      <c r="AE39" s="151"/>
      <c r="AF39" s="151"/>
      <c r="AG39" s="151"/>
      <c r="AH39" s="151"/>
      <c r="AI39" s="151"/>
      <c r="AJ39" s="152"/>
      <c r="AK39" s="152"/>
      <c r="AL39" s="152"/>
      <c r="AM39" s="152"/>
      <c r="AN39" s="152"/>
      <c r="AO39" s="153"/>
      <c r="AP39" s="153"/>
      <c r="AQ39" s="153"/>
      <c r="AR39" s="153"/>
      <c r="AS39" s="153"/>
      <c r="AT39" s="154"/>
      <c r="AU39" s="154"/>
      <c r="AV39" s="154"/>
      <c r="AW39" s="154"/>
      <c r="AX39" s="154"/>
      <c r="AY39" s="155"/>
      <c r="AZ39" s="155"/>
      <c r="BA39" s="155"/>
      <c r="BB39" s="155"/>
      <c r="BC39" s="155"/>
    </row>
    <row r="40" spans="1:55" s="15" customFormat="1" ht="15" customHeight="1" thickBot="1">
      <c r="A40" s="417" t="s">
        <v>579</v>
      </c>
      <c r="B40" s="417"/>
      <c r="C40" s="417"/>
      <c r="D40" s="417"/>
      <c r="E40" s="417"/>
      <c r="F40" s="417"/>
      <c r="G40" s="417"/>
      <c r="H40" s="417"/>
      <c r="I40" s="212"/>
      <c r="J40" s="213"/>
      <c r="K40" s="183"/>
      <c r="L40" s="183"/>
      <c r="M40" s="197"/>
      <c r="N40" s="197"/>
      <c r="O40" s="197"/>
      <c r="P40" s="197"/>
      <c r="Q40" s="197"/>
      <c r="R40" s="197"/>
      <c r="S40" s="197"/>
      <c r="T40" s="197"/>
      <c r="U40" s="197"/>
      <c r="V40" s="197"/>
      <c r="W40" s="197"/>
      <c r="X40" s="197"/>
      <c r="Y40" s="197"/>
      <c r="Z40" s="214"/>
      <c r="AA40" s="183"/>
      <c r="AB40" s="214"/>
      <c r="AC40" s="183"/>
      <c r="AD40" s="214"/>
      <c r="AE40" s="183"/>
      <c r="AF40" s="214"/>
      <c r="AG40" s="183"/>
      <c r="AH40" s="214"/>
      <c r="AI40" s="183"/>
      <c r="AJ40" s="214"/>
      <c r="AK40" s="183"/>
      <c r="AL40" s="214"/>
      <c r="AM40" s="183"/>
      <c r="AN40" s="214"/>
      <c r="AO40" s="183"/>
      <c r="AP40" s="214"/>
      <c r="AQ40" s="183"/>
      <c r="AR40" s="214"/>
      <c r="AS40" s="183"/>
      <c r="AT40" s="214"/>
      <c r="AU40" s="183"/>
      <c r="AV40" s="214"/>
      <c r="AW40" s="183"/>
      <c r="AX40" s="214"/>
      <c r="AY40" s="183"/>
      <c r="AZ40" s="214"/>
      <c r="BA40" s="183"/>
      <c r="BB40" s="214"/>
      <c r="BC40" s="183"/>
    </row>
    <row r="41" spans="1:55" s="59" customFormat="1" ht="9.75" thickBot="1">
      <c r="A41" s="418" t="s">
        <v>416</v>
      </c>
      <c r="B41" s="418"/>
      <c r="C41" s="418"/>
      <c r="D41" s="418"/>
      <c r="E41" s="418"/>
      <c r="F41" s="418"/>
      <c r="G41" s="418"/>
      <c r="H41" s="418"/>
      <c r="I41" s="246"/>
      <c r="J41" s="355"/>
      <c r="K41" s="355"/>
      <c r="L41" s="355"/>
      <c r="M41" s="247"/>
      <c r="N41" s="247"/>
      <c r="O41" s="247"/>
      <c r="P41" s="247"/>
      <c r="Q41" s="247"/>
      <c r="R41" s="247"/>
      <c r="S41" s="247"/>
      <c r="T41" s="247"/>
      <c r="U41" s="247"/>
      <c r="V41" s="247"/>
      <c r="W41" s="247"/>
      <c r="X41" s="247"/>
      <c r="Y41" s="247"/>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row>
    <row r="42" spans="1:55" s="66" customFormat="1" ht="18" customHeight="1" thickBot="1">
      <c r="A42" s="390" t="s">
        <v>1568</v>
      </c>
      <c r="B42" s="390"/>
      <c r="C42" s="390"/>
      <c r="D42" s="390"/>
      <c r="E42" s="390"/>
      <c r="F42" s="390"/>
      <c r="G42" s="390"/>
      <c r="H42" s="163"/>
      <c r="I42" s="163"/>
      <c r="J42" s="163"/>
      <c r="K42" s="163"/>
      <c r="L42" s="163"/>
      <c r="M42" s="163"/>
      <c r="N42" s="163"/>
      <c r="O42" s="163"/>
      <c r="P42" s="163"/>
      <c r="Q42" s="163"/>
      <c r="R42" s="163"/>
      <c r="S42" s="163"/>
      <c r="T42" s="163"/>
      <c r="U42" s="163"/>
      <c r="V42" s="163"/>
      <c r="W42" s="163"/>
      <c r="X42" s="164"/>
      <c r="Y42" s="165"/>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row>
  </sheetData>
  <sheetProtection/>
  <mergeCells count="62">
    <mergeCell ref="A31:F31"/>
    <mergeCell ref="G31:H31"/>
    <mergeCell ref="A32:H32"/>
    <mergeCell ref="A7:C7"/>
    <mergeCell ref="A1:Y1"/>
    <mergeCell ref="A2:Y2"/>
    <mergeCell ref="A3:Y3"/>
    <mergeCell ref="A4:Y4"/>
    <mergeCell ref="A5:Y5"/>
    <mergeCell ref="D7:Y7"/>
    <mergeCell ref="AY1:BC2"/>
    <mergeCell ref="Z3:AD5"/>
    <mergeCell ref="AE3:AI5"/>
    <mergeCell ref="AJ3:AN5"/>
    <mergeCell ref="AO3:AS5"/>
    <mergeCell ref="AT3:AX5"/>
    <mergeCell ref="AY3:BC5"/>
    <mergeCell ref="Z1:AD2"/>
    <mergeCell ref="AE1:AI2"/>
    <mergeCell ref="AJ1:AN2"/>
    <mergeCell ref="AO1:AS2"/>
    <mergeCell ref="AT1:AX2"/>
    <mergeCell ref="AJ9:AN9"/>
    <mergeCell ref="AO9:AS9"/>
    <mergeCell ref="AT9:AX9"/>
    <mergeCell ref="AY9:BC9"/>
    <mergeCell ref="Z7:AD7"/>
    <mergeCell ref="AE7:AI7"/>
    <mergeCell ref="AJ7:AN7"/>
    <mergeCell ref="AO7:AS7"/>
    <mergeCell ref="AT7:AX7"/>
    <mergeCell ref="AY7:BC7"/>
    <mergeCell ref="A42:G42"/>
    <mergeCell ref="Z9:AD9"/>
    <mergeCell ref="AE9:AI9"/>
    <mergeCell ref="J12:J13"/>
    <mergeCell ref="D15:D17"/>
    <mergeCell ref="J15:J16"/>
    <mergeCell ref="I17:I27"/>
    <mergeCell ref="A9:C9"/>
    <mergeCell ref="A12:A28"/>
    <mergeCell ref="B12:B28"/>
    <mergeCell ref="C12:C28"/>
    <mergeCell ref="D12:D14"/>
    <mergeCell ref="I12:I14"/>
    <mergeCell ref="D9:Y9"/>
    <mergeCell ref="A29:F29"/>
    <mergeCell ref="G29:H29"/>
    <mergeCell ref="A41:H41"/>
    <mergeCell ref="AJ34:AN34"/>
    <mergeCell ref="AO34:AS34"/>
    <mergeCell ref="AT34:AX34"/>
    <mergeCell ref="AY34:BC34"/>
    <mergeCell ref="A37:A39"/>
    <mergeCell ref="B37:B39"/>
    <mergeCell ref="C37:C38"/>
    <mergeCell ref="A34:C34"/>
    <mergeCell ref="D34:Y34"/>
    <mergeCell ref="Z34:AD34"/>
    <mergeCell ref="AE34:AI34"/>
    <mergeCell ref="A40:F40"/>
    <mergeCell ref="G40:H4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7" tint="-0.24997000396251678"/>
  </sheetPr>
  <dimension ref="A1:BE51"/>
  <sheetViews>
    <sheetView zoomScalePageLayoutView="0" workbookViewId="0" topLeftCell="A1">
      <selection activeCell="G38" sqref="G38:H38"/>
    </sheetView>
  </sheetViews>
  <sheetFormatPr defaultColWidth="11.421875" defaultRowHeight="15"/>
  <cols>
    <col min="1" max="4" width="11.421875" style="15" customWidth="1"/>
    <col min="5" max="5" width="14.57421875" style="15" customWidth="1"/>
    <col min="6" max="12" width="11.421875" style="15" customWidth="1"/>
    <col min="13" max="14" width="4.421875" style="15" bestFit="1" customWidth="1"/>
    <col min="15" max="15" width="5.00390625" style="15" bestFit="1" customWidth="1"/>
    <col min="16" max="16" width="4.7109375" style="15" bestFit="1" customWidth="1"/>
    <col min="17" max="17" width="4.8515625" style="15" bestFit="1" customWidth="1"/>
    <col min="18" max="18" width="4.28125" style="15" bestFit="1" customWidth="1"/>
    <col min="19" max="19" width="4.00390625" style="15" bestFit="1" customWidth="1"/>
    <col min="20" max="20" width="4.7109375" style="15" bestFit="1" customWidth="1"/>
    <col min="21" max="21" width="4.421875" style="15" bestFit="1" customWidth="1"/>
    <col min="22" max="23" width="4.57421875" style="15" bestFit="1" customWidth="1"/>
    <col min="24" max="24" width="4.00390625" style="15" bestFit="1" customWidth="1"/>
    <col min="25" max="25" width="6.421875" style="15" bestFit="1" customWidth="1"/>
    <col min="26" max="27" width="11.421875" style="15" customWidth="1"/>
    <col min="28" max="30" width="0" style="15" hidden="1" customWidth="1"/>
    <col min="31" max="31" width="24.57421875" style="15" hidden="1" customWidth="1"/>
    <col min="32" max="32" width="25.57421875" style="15" hidden="1" customWidth="1"/>
    <col min="33" max="35" width="0" style="15" hidden="1" customWidth="1"/>
    <col min="36" max="36" width="22.7109375" style="15" hidden="1" customWidth="1"/>
    <col min="37" max="37" width="24.7109375" style="15" hidden="1" customWidth="1"/>
    <col min="38" max="40" width="0" style="15" hidden="1" customWidth="1"/>
    <col min="41" max="41" width="19.421875" style="15" hidden="1" customWidth="1"/>
    <col min="42" max="42" width="21.421875" style="15" hidden="1" customWidth="1"/>
    <col min="43" max="45" width="0" style="15" hidden="1" customWidth="1"/>
    <col min="46" max="46" width="22.28125" style="15" hidden="1" customWidth="1"/>
    <col min="47" max="47" width="23.421875" style="15" hidden="1" customWidth="1"/>
    <col min="48" max="50" width="0" style="15" hidden="1" customWidth="1"/>
    <col min="51" max="51" width="22.8515625" style="15" hidden="1" customWidth="1"/>
    <col min="52" max="52" width="24.421875" style="15" hidden="1" customWidth="1"/>
    <col min="53" max="55" width="0" style="15" hidden="1" customWidth="1"/>
    <col min="56" max="56" width="24.57421875" style="15" hidden="1" customWidth="1"/>
    <col min="57" max="57" width="22.140625" style="15" hidden="1" customWidth="1"/>
    <col min="58" max="16384" width="11.421875" style="15" customWidth="1"/>
  </cols>
  <sheetData>
    <row r="1" spans="1:57" ht="20.2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08" t="s">
        <v>0</v>
      </c>
      <c r="AC1" s="408"/>
      <c r="AD1" s="408"/>
      <c r="AE1" s="408"/>
      <c r="AF1" s="408"/>
      <c r="AG1" s="410" t="s">
        <v>0</v>
      </c>
      <c r="AH1" s="410"/>
      <c r="AI1" s="410"/>
      <c r="AJ1" s="410"/>
      <c r="AK1" s="410"/>
      <c r="AL1" s="412" t="s">
        <v>0</v>
      </c>
      <c r="AM1" s="412"/>
      <c r="AN1" s="412"/>
      <c r="AO1" s="412"/>
      <c r="AP1" s="412"/>
      <c r="AQ1" s="407" t="s">
        <v>0</v>
      </c>
      <c r="AR1" s="407"/>
      <c r="AS1" s="407"/>
      <c r="AT1" s="407"/>
      <c r="AU1" s="407"/>
      <c r="AV1" s="405" t="s">
        <v>0</v>
      </c>
      <c r="AW1" s="405"/>
      <c r="AX1" s="405"/>
      <c r="AY1" s="405"/>
      <c r="AZ1" s="405"/>
      <c r="BA1" s="401" t="s">
        <v>0</v>
      </c>
      <c r="BB1" s="401"/>
      <c r="BC1" s="401"/>
      <c r="BD1" s="401"/>
      <c r="BE1" s="401"/>
    </row>
    <row r="2" spans="1:57" ht="15.75" customHeight="1">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08"/>
      <c r="AC2" s="408"/>
      <c r="AD2" s="408"/>
      <c r="AE2" s="408"/>
      <c r="AF2" s="408"/>
      <c r="AG2" s="410"/>
      <c r="AH2" s="410"/>
      <c r="AI2" s="410"/>
      <c r="AJ2" s="410"/>
      <c r="AK2" s="410"/>
      <c r="AL2" s="412"/>
      <c r="AM2" s="412"/>
      <c r="AN2" s="412"/>
      <c r="AO2" s="412"/>
      <c r="AP2" s="412"/>
      <c r="AQ2" s="407"/>
      <c r="AR2" s="407"/>
      <c r="AS2" s="407"/>
      <c r="AT2" s="407"/>
      <c r="AU2" s="407"/>
      <c r="AV2" s="405"/>
      <c r="AW2" s="405"/>
      <c r="AX2" s="405"/>
      <c r="AY2" s="405"/>
      <c r="AZ2" s="405"/>
      <c r="BA2" s="401"/>
      <c r="BB2" s="401"/>
      <c r="BC2" s="401"/>
      <c r="BD2" s="401"/>
      <c r="BE2" s="401"/>
    </row>
    <row r="3" spans="1:57" ht="15.75" customHeight="1">
      <c r="A3" s="459" t="s">
        <v>1570</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08" t="s">
        <v>1553</v>
      </c>
      <c r="AC3" s="408"/>
      <c r="AD3" s="408"/>
      <c r="AE3" s="408"/>
      <c r="AF3" s="408"/>
      <c r="AG3" s="410" t="s">
        <v>1562</v>
      </c>
      <c r="AH3" s="410"/>
      <c r="AI3" s="410"/>
      <c r="AJ3" s="410"/>
      <c r="AK3" s="410"/>
      <c r="AL3" s="412" t="s">
        <v>1563</v>
      </c>
      <c r="AM3" s="412"/>
      <c r="AN3" s="412"/>
      <c r="AO3" s="412"/>
      <c r="AP3" s="412"/>
      <c r="AQ3" s="407" t="s">
        <v>1564</v>
      </c>
      <c r="AR3" s="407"/>
      <c r="AS3" s="407"/>
      <c r="AT3" s="407"/>
      <c r="AU3" s="407"/>
      <c r="AV3" s="405" t="s">
        <v>1565</v>
      </c>
      <c r="AW3" s="405"/>
      <c r="AX3" s="405"/>
      <c r="AY3" s="405"/>
      <c r="AZ3" s="405"/>
      <c r="BA3" s="401" t="s">
        <v>1566</v>
      </c>
      <c r="BB3" s="401"/>
      <c r="BC3" s="401"/>
      <c r="BD3" s="401"/>
      <c r="BE3" s="401"/>
    </row>
    <row r="4" spans="1:57" ht="15.75" customHeight="1">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08"/>
      <c r="AC4" s="408"/>
      <c r="AD4" s="408"/>
      <c r="AE4" s="408"/>
      <c r="AF4" s="408"/>
      <c r="AG4" s="410"/>
      <c r="AH4" s="410"/>
      <c r="AI4" s="410"/>
      <c r="AJ4" s="410"/>
      <c r="AK4" s="410"/>
      <c r="AL4" s="412"/>
      <c r="AM4" s="412"/>
      <c r="AN4" s="412"/>
      <c r="AO4" s="412"/>
      <c r="AP4" s="412"/>
      <c r="AQ4" s="407"/>
      <c r="AR4" s="407"/>
      <c r="AS4" s="407"/>
      <c r="AT4" s="407"/>
      <c r="AU4" s="407"/>
      <c r="AV4" s="405"/>
      <c r="AW4" s="405"/>
      <c r="AX4" s="405"/>
      <c r="AY4" s="405"/>
      <c r="AZ4" s="405"/>
      <c r="BA4" s="401"/>
      <c r="BB4" s="401"/>
      <c r="BC4" s="401"/>
      <c r="BD4" s="401"/>
      <c r="BE4" s="401"/>
    </row>
    <row r="5" spans="1:57" ht="15.75" customHeight="1">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08"/>
      <c r="AC5" s="408"/>
      <c r="AD5" s="408"/>
      <c r="AE5" s="408"/>
      <c r="AF5" s="408"/>
      <c r="AG5" s="410"/>
      <c r="AH5" s="410"/>
      <c r="AI5" s="410"/>
      <c r="AJ5" s="410"/>
      <c r="AK5" s="410"/>
      <c r="AL5" s="412"/>
      <c r="AM5" s="412"/>
      <c r="AN5" s="412"/>
      <c r="AO5" s="412"/>
      <c r="AP5" s="412"/>
      <c r="AQ5" s="407"/>
      <c r="AR5" s="407"/>
      <c r="AS5" s="407"/>
      <c r="AT5" s="407"/>
      <c r="AU5" s="407"/>
      <c r="AV5" s="405"/>
      <c r="AW5" s="405"/>
      <c r="AX5" s="405"/>
      <c r="AY5" s="405"/>
      <c r="AZ5" s="405"/>
      <c r="BA5" s="401"/>
      <c r="BB5" s="401"/>
      <c r="BC5" s="401"/>
      <c r="BD5" s="401"/>
      <c r="BE5" s="401"/>
    </row>
    <row r="6" ht="15.75" thickBot="1"/>
    <row r="7" spans="1:57" s="373" customFormat="1" ht="21.75" thickBot="1">
      <c r="A7" s="456" t="s">
        <v>271</v>
      </c>
      <c r="B7" s="457"/>
      <c r="C7" s="458"/>
      <c r="D7" s="432" t="s">
        <v>809</v>
      </c>
      <c r="E7" s="433"/>
      <c r="F7" s="433"/>
      <c r="G7" s="433"/>
      <c r="H7" s="433"/>
      <c r="I7" s="433"/>
      <c r="J7" s="433"/>
      <c r="K7" s="433"/>
      <c r="L7" s="433"/>
      <c r="M7" s="433"/>
      <c r="N7" s="433"/>
      <c r="O7" s="433"/>
      <c r="P7" s="433"/>
      <c r="Q7" s="433"/>
      <c r="R7" s="433"/>
      <c r="S7" s="433"/>
      <c r="T7" s="433"/>
      <c r="U7" s="433"/>
      <c r="V7" s="433"/>
      <c r="W7" s="433"/>
      <c r="X7" s="433"/>
      <c r="Y7" s="433"/>
      <c r="Z7" s="433"/>
      <c r="AA7" s="434"/>
      <c r="AB7" s="432" t="s">
        <v>809</v>
      </c>
      <c r="AC7" s="433"/>
      <c r="AD7" s="433"/>
      <c r="AE7" s="433"/>
      <c r="AF7" s="433"/>
      <c r="AG7" s="432" t="s">
        <v>809</v>
      </c>
      <c r="AH7" s="433"/>
      <c r="AI7" s="433"/>
      <c r="AJ7" s="433"/>
      <c r="AK7" s="433"/>
      <c r="AL7" s="432" t="s">
        <v>809</v>
      </c>
      <c r="AM7" s="433"/>
      <c r="AN7" s="433"/>
      <c r="AO7" s="433"/>
      <c r="AP7" s="433"/>
      <c r="AQ7" s="432" t="s">
        <v>809</v>
      </c>
      <c r="AR7" s="433"/>
      <c r="AS7" s="433"/>
      <c r="AT7" s="433"/>
      <c r="AU7" s="433"/>
      <c r="AV7" s="432" t="s">
        <v>809</v>
      </c>
      <c r="AW7" s="433"/>
      <c r="AX7" s="433"/>
      <c r="AY7" s="433"/>
      <c r="AZ7" s="433"/>
      <c r="BA7" s="432" t="s">
        <v>809</v>
      </c>
      <c r="BB7" s="433"/>
      <c r="BC7" s="433"/>
      <c r="BD7" s="433"/>
      <c r="BE7" s="433"/>
    </row>
    <row r="8" ht="15.75" thickBot="1"/>
    <row r="9" spans="1:57" s="373" customFormat="1" ht="21.75" thickBot="1">
      <c r="A9" s="448" t="s">
        <v>384</v>
      </c>
      <c r="B9" s="449"/>
      <c r="C9" s="450"/>
      <c r="D9" s="446" t="s">
        <v>639</v>
      </c>
      <c r="E9" s="447"/>
      <c r="F9" s="447"/>
      <c r="G9" s="447"/>
      <c r="H9" s="447"/>
      <c r="I9" s="447"/>
      <c r="J9" s="447"/>
      <c r="K9" s="447"/>
      <c r="L9" s="447"/>
      <c r="M9" s="447"/>
      <c r="N9" s="447"/>
      <c r="O9" s="447"/>
      <c r="P9" s="447"/>
      <c r="Q9" s="447"/>
      <c r="R9" s="447"/>
      <c r="S9" s="447"/>
      <c r="T9" s="447"/>
      <c r="U9" s="447"/>
      <c r="V9" s="447"/>
      <c r="W9" s="447"/>
      <c r="X9" s="447"/>
      <c r="Y9" s="447"/>
      <c r="Z9" s="447"/>
      <c r="AA9" s="451"/>
      <c r="AB9" s="446" t="s">
        <v>639</v>
      </c>
      <c r="AC9" s="447"/>
      <c r="AD9" s="447"/>
      <c r="AE9" s="447"/>
      <c r="AF9" s="447"/>
      <c r="AG9" s="446" t="s">
        <v>639</v>
      </c>
      <c r="AH9" s="447"/>
      <c r="AI9" s="447"/>
      <c r="AJ9" s="447"/>
      <c r="AK9" s="447"/>
      <c r="AL9" s="446" t="s">
        <v>639</v>
      </c>
      <c r="AM9" s="447"/>
      <c r="AN9" s="447"/>
      <c r="AO9" s="447"/>
      <c r="AP9" s="447"/>
      <c r="AQ9" s="446" t="s">
        <v>639</v>
      </c>
      <c r="AR9" s="447"/>
      <c r="AS9" s="447"/>
      <c r="AT9" s="447"/>
      <c r="AU9" s="447"/>
      <c r="AV9" s="446" t="s">
        <v>639</v>
      </c>
      <c r="AW9" s="447"/>
      <c r="AX9" s="447"/>
      <c r="AY9" s="447"/>
      <c r="AZ9" s="447"/>
      <c r="BA9" s="446" t="s">
        <v>639</v>
      </c>
      <c r="BB9" s="447"/>
      <c r="BC9" s="447"/>
      <c r="BD9" s="447"/>
      <c r="BE9" s="447"/>
    </row>
    <row r="10" spans="2:27" ht="15.75" thickBot="1">
      <c r="B10" s="20"/>
      <c r="C10" s="20"/>
      <c r="H10" s="20"/>
      <c r="J10" s="20"/>
      <c r="K10" s="20"/>
      <c r="L10" s="20"/>
      <c r="Z10" s="20"/>
      <c r="AA10" s="20"/>
    </row>
    <row r="11" spans="1:57" ht="36.75" thickBot="1">
      <c r="A11" s="117" t="s">
        <v>2</v>
      </c>
      <c r="B11" s="117" t="s">
        <v>504</v>
      </c>
      <c r="C11" s="117" t="s">
        <v>237</v>
      </c>
      <c r="D11" s="117" t="s">
        <v>238</v>
      </c>
      <c r="E11" s="274" t="s">
        <v>11</v>
      </c>
      <c r="F11" s="275" t="s">
        <v>12</v>
      </c>
      <c r="G11" s="274"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7" t="s">
        <v>17</v>
      </c>
      <c r="AA11" s="117" t="s">
        <v>18</v>
      </c>
      <c r="AB11" s="119" t="s">
        <v>1551</v>
      </c>
      <c r="AC11" s="119" t="s">
        <v>1552</v>
      </c>
      <c r="AD11" s="119" t="s">
        <v>582</v>
      </c>
      <c r="AE11" s="119" t="s">
        <v>583</v>
      </c>
      <c r="AF11" s="119" t="s">
        <v>584</v>
      </c>
      <c r="AG11" s="120" t="s">
        <v>1554</v>
      </c>
      <c r="AH11" s="120" t="s">
        <v>1555</v>
      </c>
      <c r="AI11" s="120" t="s">
        <v>582</v>
      </c>
      <c r="AJ11" s="120" t="s">
        <v>583</v>
      </c>
      <c r="AK11" s="120" t="s">
        <v>584</v>
      </c>
      <c r="AL11" s="121" t="s">
        <v>1556</v>
      </c>
      <c r="AM11" s="121" t="s">
        <v>1557</v>
      </c>
      <c r="AN11" s="121" t="s">
        <v>582</v>
      </c>
      <c r="AO11" s="121" t="s">
        <v>583</v>
      </c>
      <c r="AP11" s="121" t="s">
        <v>584</v>
      </c>
      <c r="AQ11" s="122" t="s">
        <v>1558</v>
      </c>
      <c r="AR11" s="122" t="s">
        <v>1559</v>
      </c>
      <c r="AS11" s="122" t="s">
        <v>582</v>
      </c>
      <c r="AT11" s="122" t="s">
        <v>583</v>
      </c>
      <c r="AU11" s="122" t="s">
        <v>584</v>
      </c>
      <c r="AV11" s="123" t="s">
        <v>1561</v>
      </c>
      <c r="AW11" s="123" t="s">
        <v>1560</v>
      </c>
      <c r="AX11" s="123" t="s">
        <v>582</v>
      </c>
      <c r="AY11" s="123" t="s">
        <v>583</v>
      </c>
      <c r="AZ11" s="123" t="s">
        <v>584</v>
      </c>
      <c r="BA11" s="124" t="s">
        <v>1549</v>
      </c>
      <c r="BB11" s="124" t="s">
        <v>1550</v>
      </c>
      <c r="BC11" s="124" t="s">
        <v>582</v>
      </c>
      <c r="BD11" s="124" t="s">
        <v>583</v>
      </c>
      <c r="BE11" s="124" t="s">
        <v>584</v>
      </c>
    </row>
    <row r="12" spans="1:57" ht="36.75" thickBot="1">
      <c r="A12" s="501">
        <v>1</v>
      </c>
      <c r="B12" s="501" t="s">
        <v>810</v>
      </c>
      <c r="C12" s="419" t="s">
        <v>811</v>
      </c>
      <c r="D12" s="146" t="s">
        <v>812</v>
      </c>
      <c r="E12" s="146" t="s">
        <v>813</v>
      </c>
      <c r="F12" s="146">
        <v>1</v>
      </c>
      <c r="G12" s="146" t="s">
        <v>814</v>
      </c>
      <c r="H12" s="146" t="s">
        <v>815</v>
      </c>
      <c r="I12" s="193"/>
      <c r="J12" s="146" t="s">
        <v>479</v>
      </c>
      <c r="K12" s="276">
        <v>41640</v>
      </c>
      <c r="L12" s="276">
        <v>41670</v>
      </c>
      <c r="M12" s="277">
        <v>1</v>
      </c>
      <c r="N12" s="277"/>
      <c r="O12" s="277"/>
      <c r="P12" s="277"/>
      <c r="Q12" s="277"/>
      <c r="R12" s="277"/>
      <c r="S12" s="277"/>
      <c r="T12" s="277"/>
      <c r="U12" s="277"/>
      <c r="V12" s="277"/>
      <c r="W12" s="277"/>
      <c r="X12" s="277"/>
      <c r="Y12" s="277">
        <v>1</v>
      </c>
      <c r="Z12" s="146"/>
      <c r="AA12" s="146"/>
      <c r="AB12" s="278"/>
      <c r="AC12" s="278"/>
      <c r="AD12" s="278"/>
      <c r="AE12" s="278"/>
      <c r="AF12" s="278"/>
      <c r="AG12" s="279"/>
      <c r="AH12" s="279"/>
      <c r="AI12" s="279"/>
      <c r="AJ12" s="279"/>
      <c r="AK12" s="279"/>
      <c r="AL12" s="280"/>
      <c r="AM12" s="280"/>
      <c r="AN12" s="280"/>
      <c r="AO12" s="280"/>
      <c r="AP12" s="280"/>
      <c r="AQ12" s="281"/>
      <c r="AR12" s="281"/>
      <c r="AS12" s="281"/>
      <c r="AT12" s="281"/>
      <c r="AU12" s="281"/>
      <c r="AV12" s="282"/>
      <c r="AW12" s="282"/>
      <c r="AX12" s="282"/>
      <c r="AY12" s="282"/>
      <c r="AZ12" s="282"/>
      <c r="BA12" s="283"/>
      <c r="BB12" s="283"/>
      <c r="BC12" s="283"/>
      <c r="BD12" s="283"/>
      <c r="BE12" s="283"/>
    </row>
    <row r="13" spans="1:57" ht="36.75" thickBot="1">
      <c r="A13" s="501"/>
      <c r="B13" s="501"/>
      <c r="C13" s="419"/>
      <c r="D13" s="146" t="s">
        <v>816</v>
      </c>
      <c r="E13" s="146" t="s">
        <v>813</v>
      </c>
      <c r="F13" s="146">
        <v>1</v>
      </c>
      <c r="G13" s="146" t="s">
        <v>817</v>
      </c>
      <c r="H13" s="146" t="s">
        <v>815</v>
      </c>
      <c r="I13" s="193"/>
      <c r="J13" s="146" t="s">
        <v>479</v>
      </c>
      <c r="K13" s="276">
        <v>41640</v>
      </c>
      <c r="L13" s="276">
        <v>41670</v>
      </c>
      <c r="M13" s="277">
        <v>1</v>
      </c>
      <c r="N13" s="277"/>
      <c r="O13" s="277"/>
      <c r="P13" s="277"/>
      <c r="Q13" s="277"/>
      <c r="R13" s="277"/>
      <c r="S13" s="277"/>
      <c r="T13" s="277"/>
      <c r="U13" s="277"/>
      <c r="V13" s="277"/>
      <c r="W13" s="277"/>
      <c r="X13" s="277"/>
      <c r="Y13" s="277">
        <v>1</v>
      </c>
      <c r="Z13" s="146"/>
      <c r="AA13" s="146"/>
      <c r="AB13" s="278"/>
      <c r="AC13" s="278"/>
      <c r="AD13" s="278"/>
      <c r="AE13" s="278"/>
      <c r="AF13" s="278"/>
      <c r="AG13" s="279"/>
      <c r="AH13" s="279"/>
      <c r="AI13" s="279"/>
      <c r="AJ13" s="279"/>
      <c r="AK13" s="279"/>
      <c r="AL13" s="280"/>
      <c r="AM13" s="280"/>
      <c r="AN13" s="280"/>
      <c r="AO13" s="280"/>
      <c r="AP13" s="280"/>
      <c r="AQ13" s="281"/>
      <c r="AR13" s="281"/>
      <c r="AS13" s="281"/>
      <c r="AT13" s="281"/>
      <c r="AU13" s="281"/>
      <c r="AV13" s="282"/>
      <c r="AW13" s="282"/>
      <c r="AX13" s="282"/>
      <c r="AY13" s="282"/>
      <c r="AZ13" s="282"/>
      <c r="BA13" s="283"/>
      <c r="BB13" s="283"/>
      <c r="BC13" s="283"/>
      <c r="BD13" s="283"/>
      <c r="BE13" s="283"/>
    </row>
    <row r="14" spans="1:57" ht="36.75" thickBot="1">
      <c r="A14" s="501"/>
      <c r="B14" s="501"/>
      <c r="C14" s="419"/>
      <c r="D14" s="146" t="s">
        <v>818</v>
      </c>
      <c r="E14" s="146" t="s">
        <v>819</v>
      </c>
      <c r="F14" s="146">
        <v>27</v>
      </c>
      <c r="G14" s="146" t="s">
        <v>820</v>
      </c>
      <c r="H14" s="146" t="s">
        <v>815</v>
      </c>
      <c r="I14" s="284"/>
      <c r="J14" s="146" t="s">
        <v>479</v>
      </c>
      <c r="K14" s="285">
        <v>41654</v>
      </c>
      <c r="L14" s="285">
        <v>42004</v>
      </c>
      <c r="M14" s="277">
        <v>5</v>
      </c>
      <c r="N14" s="277">
        <v>5</v>
      </c>
      <c r="O14" s="277">
        <v>4</v>
      </c>
      <c r="P14" s="277">
        <v>4</v>
      </c>
      <c r="Q14" s="277">
        <v>4</v>
      </c>
      <c r="R14" s="277">
        <v>4</v>
      </c>
      <c r="S14" s="277">
        <v>1</v>
      </c>
      <c r="T14" s="277"/>
      <c r="U14" s="277"/>
      <c r="V14" s="277"/>
      <c r="W14" s="277"/>
      <c r="X14" s="277"/>
      <c r="Y14" s="277">
        <v>27</v>
      </c>
      <c r="Z14" s="146"/>
      <c r="AA14" s="146"/>
      <c r="AB14" s="278"/>
      <c r="AC14" s="278"/>
      <c r="AD14" s="278"/>
      <c r="AE14" s="278"/>
      <c r="AF14" s="278"/>
      <c r="AG14" s="279"/>
      <c r="AH14" s="279"/>
      <c r="AI14" s="279"/>
      <c r="AJ14" s="279"/>
      <c r="AK14" s="279"/>
      <c r="AL14" s="280"/>
      <c r="AM14" s="280"/>
      <c r="AN14" s="280"/>
      <c r="AO14" s="280"/>
      <c r="AP14" s="280"/>
      <c r="AQ14" s="281"/>
      <c r="AR14" s="281"/>
      <c r="AS14" s="281"/>
      <c r="AT14" s="281"/>
      <c r="AU14" s="281"/>
      <c r="AV14" s="282"/>
      <c r="AW14" s="282"/>
      <c r="AX14" s="282"/>
      <c r="AY14" s="282"/>
      <c r="AZ14" s="282"/>
      <c r="BA14" s="283"/>
      <c r="BB14" s="283"/>
      <c r="BC14" s="283"/>
      <c r="BD14" s="283"/>
      <c r="BE14" s="283"/>
    </row>
    <row r="15" spans="1:57" ht="54.75" thickBot="1">
      <c r="A15" s="501"/>
      <c r="B15" s="501"/>
      <c r="C15" s="419"/>
      <c r="D15" s="146" t="s">
        <v>821</v>
      </c>
      <c r="E15" s="146" t="s">
        <v>822</v>
      </c>
      <c r="F15" s="146">
        <v>12</v>
      </c>
      <c r="G15" s="146" t="s">
        <v>823</v>
      </c>
      <c r="H15" s="146" t="s">
        <v>815</v>
      </c>
      <c r="I15" s="284"/>
      <c r="J15" s="146" t="s">
        <v>479</v>
      </c>
      <c r="K15" s="285">
        <v>41670</v>
      </c>
      <c r="L15" s="285">
        <v>42004</v>
      </c>
      <c r="M15" s="277">
        <v>1</v>
      </c>
      <c r="N15" s="277">
        <v>1</v>
      </c>
      <c r="O15" s="277">
        <v>1</v>
      </c>
      <c r="P15" s="277">
        <v>1</v>
      </c>
      <c r="Q15" s="277">
        <v>1</v>
      </c>
      <c r="R15" s="277">
        <v>1</v>
      </c>
      <c r="S15" s="277">
        <v>1</v>
      </c>
      <c r="T15" s="277">
        <v>1</v>
      </c>
      <c r="U15" s="277">
        <v>1</v>
      </c>
      <c r="V15" s="277">
        <v>1</v>
      </c>
      <c r="W15" s="277">
        <v>1</v>
      </c>
      <c r="X15" s="277">
        <v>1</v>
      </c>
      <c r="Y15" s="277">
        <v>12</v>
      </c>
      <c r="Z15" s="146"/>
      <c r="AA15" s="146"/>
      <c r="AB15" s="278"/>
      <c r="AC15" s="278"/>
      <c r="AD15" s="278"/>
      <c r="AE15" s="278"/>
      <c r="AF15" s="278"/>
      <c r="AG15" s="279"/>
      <c r="AH15" s="279"/>
      <c r="AI15" s="279"/>
      <c r="AJ15" s="279"/>
      <c r="AK15" s="279"/>
      <c r="AL15" s="280"/>
      <c r="AM15" s="280"/>
      <c r="AN15" s="280"/>
      <c r="AO15" s="280"/>
      <c r="AP15" s="280"/>
      <c r="AQ15" s="281"/>
      <c r="AR15" s="281"/>
      <c r="AS15" s="281"/>
      <c r="AT15" s="281"/>
      <c r="AU15" s="281"/>
      <c r="AV15" s="282"/>
      <c r="AW15" s="282"/>
      <c r="AX15" s="282"/>
      <c r="AY15" s="282"/>
      <c r="AZ15" s="282"/>
      <c r="BA15" s="283"/>
      <c r="BB15" s="283"/>
      <c r="BC15" s="283"/>
      <c r="BD15" s="283"/>
      <c r="BE15" s="283"/>
    </row>
    <row r="16" spans="1:57" ht="15.75" thickBot="1">
      <c r="A16" s="417" t="s">
        <v>579</v>
      </c>
      <c r="B16" s="417"/>
      <c r="C16" s="417"/>
      <c r="D16" s="417"/>
      <c r="E16" s="417"/>
      <c r="F16" s="417"/>
      <c r="G16" s="417"/>
      <c r="H16" s="417"/>
      <c r="I16" s="212"/>
      <c r="J16" s="213"/>
      <c r="K16" s="183"/>
      <c r="L16" s="183"/>
      <c r="M16" s="197"/>
      <c r="N16" s="197"/>
      <c r="O16" s="197"/>
      <c r="P16" s="197"/>
      <c r="Q16" s="197"/>
      <c r="R16" s="197"/>
      <c r="S16" s="197"/>
      <c r="T16" s="197"/>
      <c r="U16" s="197"/>
      <c r="V16" s="197"/>
      <c r="W16" s="197"/>
      <c r="X16" s="197"/>
      <c r="Y16" s="197"/>
      <c r="Z16" s="214"/>
      <c r="AA16" s="183"/>
      <c r="AB16" s="214"/>
      <c r="AC16" s="183"/>
      <c r="AD16" s="214"/>
      <c r="AE16" s="183"/>
      <c r="AF16" s="214"/>
      <c r="AG16" s="183"/>
      <c r="AH16" s="214"/>
      <c r="AI16" s="183"/>
      <c r="AJ16" s="214"/>
      <c r="AK16" s="183"/>
      <c r="AL16" s="214"/>
      <c r="AM16" s="183"/>
      <c r="AN16" s="214"/>
      <c r="AO16" s="183"/>
      <c r="AP16" s="214"/>
      <c r="AQ16" s="183"/>
      <c r="AR16" s="214"/>
      <c r="AS16" s="183"/>
      <c r="AT16" s="214"/>
      <c r="AU16" s="183"/>
      <c r="AV16" s="214"/>
      <c r="AW16" s="183"/>
      <c r="AX16" s="214"/>
      <c r="AY16" s="183"/>
      <c r="AZ16" s="214"/>
      <c r="BA16" s="183"/>
      <c r="BB16" s="214"/>
      <c r="BC16" s="183"/>
      <c r="BD16" s="214"/>
      <c r="BE16" s="183"/>
    </row>
    <row r="17" spans="1:57" ht="63.75" thickBot="1">
      <c r="A17" s="502">
        <v>2</v>
      </c>
      <c r="B17" s="391" t="s">
        <v>743</v>
      </c>
      <c r="C17" s="505" t="s">
        <v>1546</v>
      </c>
      <c r="D17" s="146" t="s">
        <v>824</v>
      </c>
      <c r="E17" s="146" t="s">
        <v>825</v>
      </c>
      <c r="F17" s="146">
        <v>12</v>
      </c>
      <c r="G17" s="146" t="s">
        <v>826</v>
      </c>
      <c r="H17" s="146" t="s">
        <v>815</v>
      </c>
      <c r="I17" s="193"/>
      <c r="J17" s="146" t="s">
        <v>479</v>
      </c>
      <c r="K17" s="285">
        <v>41670</v>
      </c>
      <c r="L17" s="285">
        <v>42004</v>
      </c>
      <c r="M17" s="277">
        <v>1</v>
      </c>
      <c r="N17" s="277">
        <v>1</v>
      </c>
      <c r="O17" s="277">
        <v>1</v>
      </c>
      <c r="P17" s="277">
        <v>1</v>
      </c>
      <c r="Q17" s="277">
        <v>1</v>
      </c>
      <c r="R17" s="277">
        <v>1</v>
      </c>
      <c r="S17" s="277">
        <v>1</v>
      </c>
      <c r="T17" s="277">
        <v>1</v>
      </c>
      <c r="U17" s="277">
        <v>1</v>
      </c>
      <c r="V17" s="277">
        <v>1</v>
      </c>
      <c r="W17" s="277">
        <v>1</v>
      </c>
      <c r="X17" s="277">
        <v>1</v>
      </c>
      <c r="Y17" s="277">
        <v>12</v>
      </c>
      <c r="Z17" s="146"/>
      <c r="AA17" s="146"/>
      <c r="AB17" s="278"/>
      <c r="AC17" s="278"/>
      <c r="AD17" s="278"/>
      <c r="AE17" s="278"/>
      <c r="AF17" s="278"/>
      <c r="AG17" s="279"/>
      <c r="AH17" s="279"/>
      <c r="AI17" s="279"/>
      <c r="AJ17" s="279"/>
      <c r="AK17" s="279"/>
      <c r="AL17" s="280"/>
      <c r="AM17" s="280"/>
      <c r="AN17" s="280"/>
      <c r="AO17" s="280"/>
      <c r="AP17" s="280"/>
      <c r="AQ17" s="281"/>
      <c r="AR17" s="281"/>
      <c r="AS17" s="281"/>
      <c r="AT17" s="281"/>
      <c r="AU17" s="281"/>
      <c r="AV17" s="282"/>
      <c r="AW17" s="282"/>
      <c r="AX17" s="282"/>
      <c r="AY17" s="282"/>
      <c r="AZ17" s="282"/>
      <c r="BA17" s="283"/>
      <c r="BB17" s="283"/>
      <c r="BC17" s="283"/>
      <c r="BD17" s="283"/>
      <c r="BE17" s="283"/>
    </row>
    <row r="18" spans="1:57" ht="108.75" thickBot="1">
      <c r="A18" s="503"/>
      <c r="B18" s="391"/>
      <c r="C18" s="506"/>
      <c r="D18" s="146" t="s">
        <v>827</v>
      </c>
      <c r="E18" s="146" t="s">
        <v>828</v>
      </c>
      <c r="F18" s="146">
        <v>2</v>
      </c>
      <c r="G18" s="146" t="s">
        <v>829</v>
      </c>
      <c r="H18" s="146"/>
      <c r="I18" s="193"/>
      <c r="J18" s="146"/>
      <c r="K18" s="285">
        <v>41670</v>
      </c>
      <c r="L18" s="285">
        <v>42004</v>
      </c>
      <c r="M18" s="277"/>
      <c r="N18" s="277"/>
      <c r="O18" s="277"/>
      <c r="P18" s="277"/>
      <c r="Q18" s="277"/>
      <c r="R18" s="277"/>
      <c r="S18" s="277">
        <v>1</v>
      </c>
      <c r="T18" s="277"/>
      <c r="U18" s="277"/>
      <c r="V18" s="277"/>
      <c r="W18" s="277"/>
      <c r="X18" s="277">
        <v>1</v>
      </c>
      <c r="Y18" s="277">
        <v>2</v>
      </c>
      <c r="Z18" s="146"/>
      <c r="AA18" s="146"/>
      <c r="AB18" s="278"/>
      <c r="AC18" s="278"/>
      <c r="AD18" s="278"/>
      <c r="AE18" s="278"/>
      <c r="AF18" s="278"/>
      <c r="AG18" s="279"/>
      <c r="AH18" s="279"/>
      <c r="AI18" s="279"/>
      <c r="AJ18" s="279"/>
      <c r="AK18" s="279"/>
      <c r="AL18" s="280"/>
      <c r="AM18" s="280"/>
      <c r="AN18" s="280"/>
      <c r="AO18" s="280"/>
      <c r="AP18" s="280"/>
      <c r="AQ18" s="281"/>
      <c r="AR18" s="281"/>
      <c r="AS18" s="281"/>
      <c r="AT18" s="281"/>
      <c r="AU18" s="281"/>
      <c r="AV18" s="282"/>
      <c r="AW18" s="282"/>
      <c r="AX18" s="282"/>
      <c r="AY18" s="282"/>
      <c r="AZ18" s="282"/>
      <c r="BA18" s="283"/>
      <c r="BB18" s="283"/>
      <c r="BC18" s="283"/>
      <c r="BD18" s="283"/>
      <c r="BE18" s="283"/>
    </row>
    <row r="19" spans="1:57" ht="54.75" thickBot="1">
      <c r="A19" s="503"/>
      <c r="B19" s="391"/>
      <c r="C19" s="506"/>
      <c r="D19" s="146" t="s">
        <v>830</v>
      </c>
      <c r="E19" s="146" t="s">
        <v>831</v>
      </c>
      <c r="F19" s="146">
        <v>13</v>
      </c>
      <c r="G19" s="146" t="s">
        <v>832</v>
      </c>
      <c r="H19" s="146" t="s">
        <v>979</v>
      </c>
      <c r="I19" s="193"/>
      <c r="J19" s="146" t="s">
        <v>479</v>
      </c>
      <c r="K19" s="285">
        <v>41670</v>
      </c>
      <c r="L19" s="285">
        <v>42004</v>
      </c>
      <c r="M19" s="277"/>
      <c r="N19" s="277"/>
      <c r="O19" s="277"/>
      <c r="P19" s="277"/>
      <c r="Q19" s="277"/>
      <c r="R19" s="277">
        <v>2</v>
      </c>
      <c r="S19" s="277">
        <v>2</v>
      </c>
      <c r="T19" s="277">
        <v>2</v>
      </c>
      <c r="U19" s="277">
        <v>2</v>
      </c>
      <c r="V19" s="277">
        <v>2</v>
      </c>
      <c r="W19" s="277">
        <v>2</v>
      </c>
      <c r="X19" s="277">
        <v>1</v>
      </c>
      <c r="Y19" s="277">
        <v>13</v>
      </c>
      <c r="Z19" s="146"/>
      <c r="AA19" s="146"/>
      <c r="AB19" s="278"/>
      <c r="AC19" s="278"/>
      <c r="AD19" s="278"/>
      <c r="AE19" s="278"/>
      <c r="AF19" s="278"/>
      <c r="AG19" s="279"/>
      <c r="AH19" s="279"/>
      <c r="AI19" s="279"/>
      <c r="AJ19" s="279"/>
      <c r="AK19" s="279"/>
      <c r="AL19" s="280"/>
      <c r="AM19" s="280"/>
      <c r="AN19" s="280"/>
      <c r="AO19" s="280"/>
      <c r="AP19" s="280"/>
      <c r="AQ19" s="281"/>
      <c r="AR19" s="281"/>
      <c r="AS19" s="281"/>
      <c r="AT19" s="281"/>
      <c r="AU19" s="281"/>
      <c r="AV19" s="282"/>
      <c r="AW19" s="282"/>
      <c r="AX19" s="282"/>
      <c r="AY19" s="282"/>
      <c r="AZ19" s="282"/>
      <c r="BA19" s="283"/>
      <c r="BB19" s="283"/>
      <c r="BC19" s="283"/>
      <c r="BD19" s="283"/>
      <c r="BE19" s="283"/>
    </row>
    <row r="20" spans="1:57" ht="45.75" thickBot="1">
      <c r="A20" s="503"/>
      <c r="B20" s="391"/>
      <c r="C20" s="506"/>
      <c r="D20" s="139" t="s">
        <v>833</v>
      </c>
      <c r="E20" s="146" t="s">
        <v>100</v>
      </c>
      <c r="F20" s="146">
        <v>120</v>
      </c>
      <c r="G20" s="146" t="s">
        <v>834</v>
      </c>
      <c r="H20" s="146"/>
      <c r="I20" s="374"/>
      <c r="J20" s="146" t="s">
        <v>835</v>
      </c>
      <c r="K20" s="285">
        <v>41670</v>
      </c>
      <c r="L20" s="285">
        <v>42004</v>
      </c>
      <c r="M20" s="277"/>
      <c r="N20" s="277"/>
      <c r="O20" s="277">
        <v>40</v>
      </c>
      <c r="P20" s="277">
        <v>40</v>
      </c>
      <c r="Q20" s="277">
        <v>40</v>
      </c>
      <c r="R20" s="277"/>
      <c r="S20" s="277"/>
      <c r="T20" s="277"/>
      <c r="U20" s="277"/>
      <c r="V20" s="277"/>
      <c r="W20" s="277"/>
      <c r="X20" s="277"/>
      <c r="Y20" s="277">
        <v>120</v>
      </c>
      <c r="Z20" s="146"/>
      <c r="AA20" s="146"/>
      <c r="AB20" s="278"/>
      <c r="AC20" s="278"/>
      <c r="AD20" s="278"/>
      <c r="AE20" s="278"/>
      <c r="AF20" s="278"/>
      <c r="AG20" s="279"/>
      <c r="AH20" s="279"/>
      <c r="AI20" s="279"/>
      <c r="AJ20" s="279"/>
      <c r="AK20" s="279"/>
      <c r="AL20" s="280"/>
      <c r="AM20" s="280"/>
      <c r="AN20" s="280"/>
      <c r="AO20" s="280"/>
      <c r="AP20" s="280"/>
      <c r="AQ20" s="281"/>
      <c r="AR20" s="281"/>
      <c r="AS20" s="281"/>
      <c r="AT20" s="281"/>
      <c r="AU20" s="281"/>
      <c r="AV20" s="282"/>
      <c r="AW20" s="282"/>
      <c r="AX20" s="282"/>
      <c r="AY20" s="282"/>
      <c r="AZ20" s="282"/>
      <c r="BA20" s="283"/>
      <c r="BB20" s="283"/>
      <c r="BC20" s="283"/>
      <c r="BD20" s="283"/>
      <c r="BE20" s="283"/>
    </row>
    <row r="21" spans="1:57" ht="90.75" thickBot="1">
      <c r="A21" s="503"/>
      <c r="B21" s="391"/>
      <c r="C21" s="506"/>
      <c r="D21" s="146" t="s">
        <v>836</v>
      </c>
      <c r="E21" s="146" t="s">
        <v>837</v>
      </c>
      <c r="F21" s="146">
        <v>12</v>
      </c>
      <c r="G21" s="146" t="s">
        <v>838</v>
      </c>
      <c r="H21" s="146" t="s">
        <v>979</v>
      </c>
      <c r="I21" s="374"/>
      <c r="J21" s="146" t="s">
        <v>835</v>
      </c>
      <c r="K21" s="285">
        <v>41791</v>
      </c>
      <c r="L21" s="285">
        <v>41820</v>
      </c>
      <c r="M21" s="277">
        <v>1</v>
      </c>
      <c r="N21" s="277">
        <v>1</v>
      </c>
      <c r="O21" s="277">
        <v>1</v>
      </c>
      <c r="P21" s="277">
        <v>1</v>
      </c>
      <c r="Q21" s="277">
        <v>1</v>
      </c>
      <c r="R21" s="277">
        <v>1</v>
      </c>
      <c r="S21" s="277">
        <v>1</v>
      </c>
      <c r="T21" s="277">
        <v>1</v>
      </c>
      <c r="U21" s="277">
        <v>1</v>
      </c>
      <c r="V21" s="277">
        <v>1</v>
      </c>
      <c r="W21" s="277">
        <v>1</v>
      </c>
      <c r="X21" s="277">
        <v>1</v>
      </c>
      <c r="Y21" s="277">
        <v>12</v>
      </c>
      <c r="Z21" s="146"/>
      <c r="AA21" s="146"/>
      <c r="AB21" s="278"/>
      <c r="AC21" s="278"/>
      <c r="AD21" s="278"/>
      <c r="AE21" s="278"/>
      <c r="AF21" s="278"/>
      <c r="AG21" s="279"/>
      <c r="AH21" s="279"/>
      <c r="AI21" s="279"/>
      <c r="AJ21" s="279"/>
      <c r="AK21" s="279"/>
      <c r="AL21" s="280"/>
      <c r="AM21" s="280"/>
      <c r="AN21" s="280"/>
      <c r="AO21" s="280"/>
      <c r="AP21" s="280"/>
      <c r="AQ21" s="281"/>
      <c r="AR21" s="281"/>
      <c r="AS21" s="281"/>
      <c r="AT21" s="281"/>
      <c r="AU21" s="281"/>
      <c r="AV21" s="282"/>
      <c r="AW21" s="282"/>
      <c r="AX21" s="282"/>
      <c r="AY21" s="282"/>
      <c r="AZ21" s="282"/>
      <c r="BA21" s="283"/>
      <c r="BB21" s="283"/>
      <c r="BC21" s="283"/>
      <c r="BD21" s="283"/>
      <c r="BE21" s="283"/>
    </row>
    <row r="22" spans="1:57" ht="81.75" thickBot="1">
      <c r="A22" s="503"/>
      <c r="B22" s="391"/>
      <c r="C22" s="506"/>
      <c r="D22" s="156" t="s">
        <v>839</v>
      </c>
      <c r="E22" s="156" t="s">
        <v>840</v>
      </c>
      <c r="F22" s="146">
        <v>6</v>
      </c>
      <c r="G22" s="146" t="s">
        <v>838</v>
      </c>
      <c r="H22" s="146" t="s">
        <v>841</v>
      </c>
      <c r="I22" s="374"/>
      <c r="J22" s="146" t="s">
        <v>835</v>
      </c>
      <c r="K22" s="285">
        <v>41640</v>
      </c>
      <c r="L22" s="285">
        <v>42004</v>
      </c>
      <c r="M22" s="277"/>
      <c r="N22" s="277">
        <v>1</v>
      </c>
      <c r="O22" s="277"/>
      <c r="P22" s="277">
        <v>1</v>
      </c>
      <c r="Q22" s="277"/>
      <c r="R22" s="277">
        <v>1</v>
      </c>
      <c r="S22" s="277"/>
      <c r="T22" s="277">
        <v>1</v>
      </c>
      <c r="U22" s="277"/>
      <c r="V22" s="277">
        <v>1</v>
      </c>
      <c r="W22" s="277"/>
      <c r="X22" s="277">
        <v>1</v>
      </c>
      <c r="Y22" s="277">
        <v>6</v>
      </c>
      <c r="Z22" s="146"/>
      <c r="AA22" s="146"/>
      <c r="AB22" s="278"/>
      <c r="AC22" s="278"/>
      <c r="AD22" s="278"/>
      <c r="AE22" s="278"/>
      <c r="AF22" s="278"/>
      <c r="AG22" s="279"/>
      <c r="AH22" s="279"/>
      <c r="AI22" s="279"/>
      <c r="AJ22" s="279"/>
      <c r="AK22" s="279"/>
      <c r="AL22" s="280"/>
      <c r="AM22" s="280"/>
      <c r="AN22" s="280"/>
      <c r="AO22" s="280"/>
      <c r="AP22" s="280"/>
      <c r="AQ22" s="281"/>
      <c r="AR22" s="281"/>
      <c r="AS22" s="281"/>
      <c r="AT22" s="281"/>
      <c r="AU22" s="281"/>
      <c r="AV22" s="282"/>
      <c r="AW22" s="282"/>
      <c r="AX22" s="282"/>
      <c r="AY22" s="282"/>
      <c r="AZ22" s="282"/>
      <c r="BA22" s="283"/>
      <c r="BB22" s="283"/>
      <c r="BC22" s="283"/>
      <c r="BD22" s="283"/>
      <c r="BE22" s="283"/>
    </row>
    <row r="23" spans="1:57" ht="36.75" thickBot="1">
      <c r="A23" s="503"/>
      <c r="B23" s="391"/>
      <c r="C23" s="506"/>
      <c r="D23" s="146" t="s">
        <v>842</v>
      </c>
      <c r="E23" s="146" t="s">
        <v>843</v>
      </c>
      <c r="F23" s="146">
        <v>12</v>
      </c>
      <c r="G23" s="146" t="s">
        <v>844</v>
      </c>
      <c r="H23" s="146" t="s">
        <v>815</v>
      </c>
      <c r="I23" s="374"/>
      <c r="J23" s="146" t="s">
        <v>479</v>
      </c>
      <c r="K23" s="285">
        <v>41821</v>
      </c>
      <c r="L23" s="285">
        <v>41851</v>
      </c>
      <c r="M23" s="277">
        <v>1</v>
      </c>
      <c r="N23" s="277">
        <v>1</v>
      </c>
      <c r="O23" s="277">
        <v>1</v>
      </c>
      <c r="P23" s="277">
        <v>1</v>
      </c>
      <c r="Q23" s="277">
        <v>1</v>
      </c>
      <c r="R23" s="277">
        <v>1</v>
      </c>
      <c r="S23" s="277">
        <v>1</v>
      </c>
      <c r="T23" s="277">
        <v>1</v>
      </c>
      <c r="U23" s="277">
        <v>1</v>
      </c>
      <c r="V23" s="277">
        <v>1</v>
      </c>
      <c r="W23" s="277">
        <v>1</v>
      </c>
      <c r="X23" s="277">
        <v>1</v>
      </c>
      <c r="Y23" s="277">
        <v>12</v>
      </c>
      <c r="Z23" s="146"/>
      <c r="AA23" s="146"/>
      <c r="AB23" s="278"/>
      <c r="AC23" s="278"/>
      <c r="AD23" s="278"/>
      <c r="AE23" s="278"/>
      <c r="AF23" s="278"/>
      <c r="AG23" s="279"/>
      <c r="AH23" s="279"/>
      <c r="AI23" s="279"/>
      <c r="AJ23" s="279"/>
      <c r="AK23" s="279"/>
      <c r="AL23" s="280"/>
      <c r="AM23" s="280"/>
      <c r="AN23" s="280"/>
      <c r="AO23" s="280"/>
      <c r="AP23" s="280"/>
      <c r="AQ23" s="281"/>
      <c r="AR23" s="281"/>
      <c r="AS23" s="281"/>
      <c r="AT23" s="281"/>
      <c r="AU23" s="281"/>
      <c r="AV23" s="282"/>
      <c r="AW23" s="282"/>
      <c r="AX23" s="282"/>
      <c r="AY23" s="282"/>
      <c r="AZ23" s="282"/>
      <c r="BA23" s="283"/>
      <c r="BB23" s="283"/>
      <c r="BC23" s="283"/>
      <c r="BD23" s="283"/>
      <c r="BE23" s="283"/>
    </row>
    <row r="24" spans="1:57" ht="54.75" thickBot="1">
      <c r="A24" s="503"/>
      <c r="B24" s="391"/>
      <c r="C24" s="506"/>
      <c r="D24" s="146" t="s">
        <v>845</v>
      </c>
      <c r="E24" s="146" t="s">
        <v>846</v>
      </c>
      <c r="F24" s="146">
        <v>4</v>
      </c>
      <c r="G24" s="146" t="s">
        <v>847</v>
      </c>
      <c r="H24" s="146"/>
      <c r="I24" s="284"/>
      <c r="J24" s="146"/>
      <c r="K24" s="285">
        <v>41640</v>
      </c>
      <c r="L24" s="285">
        <v>42004</v>
      </c>
      <c r="M24" s="277"/>
      <c r="N24" s="277"/>
      <c r="O24" s="277">
        <v>1</v>
      </c>
      <c r="P24" s="277"/>
      <c r="Q24" s="277"/>
      <c r="R24" s="277">
        <v>1</v>
      </c>
      <c r="S24" s="277"/>
      <c r="T24" s="277"/>
      <c r="U24" s="277">
        <v>1</v>
      </c>
      <c r="V24" s="277"/>
      <c r="W24" s="277"/>
      <c r="X24" s="277">
        <v>1</v>
      </c>
      <c r="Y24" s="277">
        <v>4</v>
      </c>
      <c r="Z24" s="146"/>
      <c r="AA24" s="146"/>
      <c r="AB24" s="278"/>
      <c r="AC24" s="278"/>
      <c r="AD24" s="278"/>
      <c r="AE24" s="278"/>
      <c r="AF24" s="278"/>
      <c r="AG24" s="279"/>
      <c r="AH24" s="279"/>
      <c r="AI24" s="279"/>
      <c r="AJ24" s="279"/>
      <c r="AK24" s="279"/>
      <c r="AL24" s="280"/>
      <c r="AM24" s="280"/>
      <c r="AN24" s="280"/>
      <c r="AO24" s="280"/>
      <c r="AP24" s="280"/>
      <c r="AQ24" s="281"/>
      <c r="AR24" s="281"/>
      <c r="AS24" s="281"/>
      <c r="AT24" s="281"/>
      <c r="AU24" s="281"/>
      <c r="AV24" s="282"/>
      <c r="AW24" s="282"/>
      <c r="AX24" s="282"/>
      <c r="AY24" s="282"/>
      <c r="AZ24" s="282"/>
      <c r="BA24" s="283"/>
      <c r="BB24" s="283"/>
      <c r="BC24" s="283"/>
      <c r="BD24" s="283"/>
      <c r="BE24" s="283"/>
    </row>
    <row r="25" spans="1:57" ht="45.75" thickBot="1">
      <c r="A25" s="503"/>
      <c r="B25" s="391"/>
      <c r="C25" s="506"/>
      <c r="D25" s="146" t="s">
        <v>848</v>
      </c>
      <c r="E25" s="146" t="s">
        <v>849</v>
      </c>
      <c r="F25" s="146">
        <v>6</v>
      </c>
      <c r="G25" s="146" t="s">
        <v>850</v>
      </c>
      <c r="H25" s="146"/>
      <c r="I25" s="284"/>
      <c r="J25" s="146"/>
      <c r="K25" s="285">
        <v>41640</v>
      </c>
      <c r="L25" s="285">
        <v>42004</v>
      </c>
      <c r="M25" s="277"/>
      <c r="N25" s="277">
        <v>1</v>
      </c>
      <c r="O25" s="277"/>
      <c r="P25" s="277">
        <v>1</v>
      </c>
      <c r="Q25" s="277"/>
      <c r="R25" s="277">
        <v>1</v>
      </c>
      <c r="S25" s="277"/>
      <c r="T25" s="277">
        <v>1</v>
      </c>
      <c r="U25" s="277"/>
      <c r="V25" s="277">
        <v>1</v>
      </c>
      <c r="W25" s="277"/>
      <c r="X25" s="277">
        <v>1</v>
      </c>
      <c r="Y25" s="277">
        <v>6</v>
      </c>
      <c r="Z25" s="146"/>
      <c r="AA25" s="146"/>
      <c r="AB25" s="278"/>
      <c r="AC25" s="278"/>
      <c r="AD25" s="278"/>
      <c r="AE25" s="278"/>
      <c r="AF25" s="278"/>
      <c r="AG25" s="279"/>
      <c r="AH25" s="279"/>
      <c r="AI25" s="279"/>
      <c r="AJ25" s="279"/>
      <c r="AK25" s="279"/>
      <c r="AL25" s="280"/>
      <c r="AM25" s="280"/>
      <c r="AN25" s="280"/>
      <c r="AO25" s="280"/>
      <c r="AP25" s="280"/>
      <c r="AQ25" s="281"/>
      <c r="AR25" s="281"/>
      <c r="AS25" s="281"/>
      <c r="AT25" s="281"/>
      <c r="AU25" s="281"/>
      <c r="AV25" s="282"/>
      <c r="AW25" s="282"/>
      <c r="AX25" s="282"/>
      <c r="AY25" s="282"/>
      <c r="AZ25" s="282"/>
      <c r="BA25" s="283"/>
      <c r="BB25" s="283"/>
      <c r="BC25" s="283"/>
      <c r="BD25" s="283"/>
      <c r="BE25" s="283"/>
    </row>
    <row r="26" spans="1:57" ht="36.75" thickBot="1">
      <c r="A26" s="504"/>
      <c r="B26" s="391"/>
      <c r="C26" s="507"/>
      <c r="D26" s="37" t="s">
        <v>1635</v>
      </c>
      <c r="E26" s="37" t="s">
        <v>1636</v>
      </c>
      <c r="F26" s="146">
        <v>1</v>
      </c>
      <c r="G26" s="146" t="s">
        <v>1637</v>
      </c>
      <c r="H26" s="146" t="s">
        <v>815</v>
      </c>
      <c r="I26" s="284"/>
      <c r="J26" s="146" t="s">
        <v>479</v>
      </c>
      <c r="K26" s="285">
        <v>41640</v>
      </c>
      <c r="L26" s="285">
        <v>42004</v>
      </c>
      <c r="M26" s="277"/>
      <c r="N26" s="277"/>
      <c r="O26" s="277"/>
      <c r="P26" s="277">
        <v>1</v>
      </c>
      <c r="Q26" s="277"/>
      <c r="R26" s="277"/>
      <c r="S26" s="277"/>
      <c r="T26" s="277"/>
      <c r="U26" s="277"/>
      <c r="V26" s="277"/>
      <c r="W26" s="277"/>
      <c r="X26" s="277"/>
      <c r="Y26" s="277"/>
      <c r="Z26" s="146"/>
      <c r="AA26" s="146"/>
      <c r="AB26" s="278"/>
      <c r="AC26" s="278"/>
      <c r="AD26" s="278"/>
      <c r="AE26" s="278"/>
      <c r="AF26" s="278"/>
      <c r="AG26" s="279"/>
      <c r="AH26" s="279"/>
      <c r="AI26" s="279"/>
      <c r="AJ26" s="279"/>
      <c r="AK26" s="279"/>
      <c r="AL26" s="280"/>
      <c r="AM26" s="280"/>
      <c r="AN26" s="280"/>
      <c r="AO26" s="280"/>
      <c r="AP26" s="280"/>
      <c r="AQ26" s="281"/>
      <c r="AR26" s="281"/>
      <c r="AS26" s="281"/>
      <c r="AT26" s="281"/>
      <c r="AU26" s="281"/>
      <c r="AV26" s="282"/>
      <c r="AW26" s="282"/>
      <c r="AX26" s="282"/>
      <c r="AY26" s="282"/>
      <c r="AZ26" s="282"/>
      <c r="BA26" s="283"/>
      <c r="BB26" s="283"/>
      <c r="BC26" s="283"/>
      <c r="BD26" s="283"/>
      <c r="BE26" s="283"/>
    </row>
    <row r="27" spans="1:57" ht="63.75" thickBot="1">
      <c r="A27" s="501">
        <v>3</v>
      </c>
      <c r="B27" s="391"/>
      <c r="C27" s="419" t="s">
        <v>851</v>
      </c>
      <c r="D27" s="146" t="s">
        <v>852</v>
      </c>
      <c r="E27" s="146" t="s">
        <v>853</v>
      </c>
      <c r="F27" s="146">
        <v>1</v>
      </c>
      <c r="G27" s="146" t="s">
        <v>854</v>
      </c>
      <c r="H27" s="146" t="s">
        <v>815</v>
      </c>
      <c r="I27" s="193"/>
      <c r="J27" s="146" t="s">
        <v>835</v>
      </c>
      <c r="K27" s="276">
        <v>41730</v>
      </c>
      <c r="L27" s="276">
        <v>41759</v>
      </c>
      <c r="M27" s="277"/>
      <c r="N27" s="277"/>
      <c r="O27" s="277">
        <v>1</v>
      </c>
      <c r="P27" s="277"/>
      <c r="Q27" s="277"/>
      <c r="R27" s="277"/>
      <c r="S27" s="277"/>
      <c r="T27" s="277"/>
      <c r="U27" s="277"/>
      <c r="V27" s="277"/>
      <c r="W27" s="277"/>
      <c r="X27" s="277"/>
      <c r="Y27" s="277">
        <v>1</v>
      </c>
      <c r="Z27" s="146"/>
      <c r="AA27" s="146"/>
      <c r="AB27" s="278"/>
      <c r="AC27" s="278"/>
      <c r="AD27" s="278"/>
      <c r="AE27" s="278"/>
      <c r="AF27" s="278"/>
      <c r="AG27" s="279"/>
      <c r="AH27" s="279"/>
      <c r="AI27" s="279"/>
      <c r="AJ27" s="279"/>
      <c r="AK27" s="279"/>
      <c r="AL27" s="280"/>
      <c r="AM27" s="280"/>
      <c r="AN27" s="280"/>
      <c r="AO27" s="280"/>
      <c r="AP27" s="280"/>
      <c r="AQ27" s="281"/>
      <c r="AR27" s="281"/>
      <c r="AS27" s="281"/>
      <c r="AT27" s="281"/>
      <c r="AU27" s="281"/>
      <c r="AV27" s="282"/>
      <c r="AW27" s="282"/>
      <c r="AX27" s="282"/>
      <c r="AY27" s="282"/>
      <c r="AZ27" s="282"/>
      <c r="BA27" s="283"/>
      <c r="BB27" s="283"/>
      <c r="BC27" s="283"/>
      <c r="BD27" s="283"/>
      <c r="BE27" s="283"/>
    </row>
    <row r="28" spans="1:57" ht="54.75" thickBot="1">
      <c r="A28" s="501"/>
      <c r="B28" s="391"/>
      <c r="C28" s="419"/>
      <c r="D28" s="146" t="s">
        <v>855</v>
      </c>
      <c r="E28" s="146" t="s">
        <v>853</v>
      </c>
      <c r="F28" s="146">
        <v>1</v>
      </c>
      <c r="G28" s="146" t="s">
        <v>856</v>
      </c>
      <c r="H28" s="146" t="s">
        <v>815</v>
      </c>
      <c r="I28" s="193"/>
      <c r="J28" s="146" t="s">
        <v>835</v>
      </c>
      <c r="K28" s="276">
        <v>41456</v>
      </c>
      <c r="L28" s="276">
        <v>41486</v>
      </c>
      <c r="M28" s="277"/>
      <c r="N28" s="277"/>
      <c r="O28" s="277"/>
      <c r="P28" s="277"/>
      <c r="Q28" s="277">
        <v>1</v>
      </c>
      <c r="R28" s="277"/>
      <c r="S28" s="277"/>
      <c r="T28" s="277"/>
      <c r="U28" s="277"/>
      <c r="V28" s="277"/>
      <c r="W28" s="277"/>
      <c r="X28" s="277"/>
      <c r="Y28" s="277">
        <v>1</v>
      </c>
      <c r="Z28" s="146"/>
      <c r="AA28" s="146"/>
      <c r="AB28" s="278"/>
      <c r="AC28" s="278"/>
      <c r="AD28" s="278"/>
      <c r="AE28" s="278"/>
      <c r="AF28" s="278"/>
      <c r="AG28" s="279"/>
      <c r="AH28" s="279"/>
      <c r="AI28" s="279"/>
      <c r="AJ28" s="279"/>
      <c r="AK28" s="279"/>
      <c r="AL28" s="280"/>
      <c r="AM28" s="280"/>
      <c r="AN28" s="280"/>
      <c r="AO28" s="280"/>
      <c r="AP28" s="280"/>
      <c r="AQ28" s="281"/>
      <c r="AR28" s="281"/>
      <c r="AS28" s="281"/>
      <c r="AT28" s="281"/>
      <c r="AU28" s="281"/>
      <c r="AV28" s="282"/>
      <c r="AW28" s="282"/>
      <c r="AX28" s="282"/>
      <c r="AY28" s="282"/>
      <c r="AZ28" s="282"/>
      <c r="BA28" s="283"/>
      <c r="BB28" s="283"/>
      <c r="BC28" s="283"/>
      <c r="BD28" s="283"/>
      <c r="BE28" s="283"/>
    </row>
    <row r="29" spans="1:57" ht="90.75" thickBot="1">
      <c r="A29" s="501"/>
      <c r="B29" s="391"/>
      <c r="C29" s="419"/>
      <c r="D29" s="146" t="s">
        <v>857</v>
      </c>
      <c r="E29" s="146" t="s">
        <v>858</v>
      </c>
      <c r="F29" s="146">
        <v>1</v>
      </c>
      <c r="G29" s="146" t="s">
        <v>859</v>
      </c>
      <c r="H29" s="146" t="s">
        <v>815</v>
      </c>
      <c r="I29" s="146"/>
      <c r="J29" s="146" t="s">
        <v>860</v>
      </c>
      <c r="K29" s="285">
        <v>41760</v>
      </c>
      <c r="L29" s="285">
        <v>41789</v>
      </c>
      <c r="M29" s="277"/>
      <c r="N29" s="277"/>
      <c r="O29" s="277"/>
      <c r="P29" s="277"/>
      <c r="Q29" s="277"/>
      <c r="R29" s="277"/>
      <c r="S29" s="277">
        <v>1</v>
      </c>
      <c r="T29" s="277"/>
      <c r="U29" s="277"/>
      <c r="V29" s="277"/>
      <c r="W29" s="277"/>
      <c r="X29" s="277"/>
      <c r="Y29" s="277">
        <v>1</v>
      </c>
      <c r="Z29" s="146"/>
      <c r="AA29" s="146"/>
      <c r="AB29" s="278"/>
      <c r="AC29" s="278"/>
      <c r="AD29" s="278"/>
      <c r="AE29" s="278"/>
      <c r="AF29" s="278"/>
      <c r="AG29" s="279"/>
      <c r="AH29" s="279"/>
      <c r="AI29" s="279"/>
      <c r="AJ29" s="279"/>
      <c r="AK29" s="279"/>
      <c r="AL29" s="280"/>
      <c r="AM29" s="280"/>
      <c r="AN29" s="280"/>
      <c r="AO29" s="280"/>
      <c r="AP29" s="280"/>
      <c r="AQ29" s="281"/>
      <c r="AR29" s="281"/>
      <c r="AS29" s="281"/>
      <c r="AT29" s="281"/>
      <c r="AU29" s="281"/>
      <c r="AV29" s="282"/>
      <c r="AW29" s="282"/>
      <c r="AX29" s="282"/>
      <c r="AY29" s="282"/>
      <c r="AZ29" s="282"/>
      <c r="BA29" s="283"/>
      <c r="BB29" s="283"/>
      <c r="BC29" s="283"/>
      <c r="BD29" s="283"/>
      <c r="BE29" s="283"/>
    </row>
    <row r="30" spans="1:57" ht="45.75" thickBot="1">
      <c r="A30" s="501"/>
      <c r="B30" s="391"/>
      <c r="C30" s="419"/>
      <c r="D30" s="146" t="s">
        <v>861</v>
      </c>
      <c r="E30" s="146" t="s">
        <v>862</v>
      </c>
      <c r="F30" s="146">
        <v>1</v>
      </c>
      <c r="G30" s="146" t="s">
        <v>863</v>
      </c>
      <c r="H30" s="146" t="s">
        <v>815</v>
      </c>
      <c r="I30" s="146"/>
      <c r="J30" s="146" t="s">
        <v>864</v>
      </c>
      <c r="K30" s="285">
        <v>41791</v>
      </c>
      <c r="L30" s="285">
        <v>41850</v>
      </c>
      <c r="M30" s="277"/>
      <c r="N30" s="277"/>
      <c r="O30" s="277"/>
      <c r="P30" s="277"/>
      <c r="Q30" s="277"/>
      <c r="R30" s="277"/>
      <c r="S30" s="277"/>
      <c r="T30" s="277"/>
      <c r="U30" s="277">
        <v>1</v>
      </c>
      <c r="V30" s="277"/>
      <c r="W30" s="277"/>
      <c r="X30" s="277"/>
      <c r="Y30" s="277">
        <v>1</v>
      </c>
      <c r="Z30" s="146"/>
      <c r="AA30" s="146"/>
      <c r="AB30" s="278"/>
      <c r="AC30" s="278"/>
      <c r="AD30" s="278"/>
      <c r="AE30" s="278"/>
      <c r="AF30" s="278"/>
      <c r="AG30" s="279"/>
      <c r="AH30" s="279"/>
      <c r="AI30" s="279"/>
      <c r="AJ30" s="279"/>
      <c r="AK30" s="279"/>
      <c r="AL30" s="280"/>
      <c r="AM30" s="280"/>
      <c r="AN30" s="280"/>
      <c r="AO30" s="280"/>
      <c r="AP30" s="280"/>
      <c r="AQ30" s="281"/>
      <c r="AR30" s="281"/>
      <c r="AS30" s="281"/>
      <c r="AT30" s="281"/>
      <c r="AU30" s="281"/>
      <c r="AV30" s="282"/>
      <c r="AW30" s="282"/>
      <c r="AX30" s="282"/>
      <c r="AY30" s="282"/>
      <c r="AZ30" s="282"/>
      <c r="BA30" s="283"/>
      <c r="BB30" s="283"/>
      <c r="BC30" s="283"/>
      <c r="BD30" s="283"/>
      <c r="BE30" s="283"/>
    </row>
    <row r="31" spans="1:57" ht="117.75" thickBot="1">
      <c r="A31" s="501">
        <v>4</v>
      </c>
      <c r="B31" s="391"/>
      <c r="C31" s="419" t="s">
        <v>1547</v>
      </c>
      <c r="D31" s="146" t="s">
        <v>865</v>
      </c>
      <c r="E31" s="146" t="s">
        <v>866</v>
      </c>
      <c r="F31" s="146">
        <v>1</v>
      </c>
      <c r="G31" s="146" t="s">
        <v>867</v>
      </c>
      <c r="H31" s="146" t="s">
        <v>815</v>
      </c>
      <c r="I31" s="193"/>
      <c r="J31" s="146" t="s">
        <v>835</v>
      </c>
      <c r="K31" s="276">
        <v>41730</v>
      </c>
      <c r="L31" s="276">
        <v>42004</v>
      </c>
      <c r="M31" s="277"/>
      <c r="N31" s="277"/>
      <c r="O31" s="277"/>
      <c r="P31" s="277">
        <v>1</v>
      </c>
      <c r="Q31" s="277"/>
      <c r="R31" s="277"/>
      <c r="S31" s="277"/>
      <c r="T31" s="277"/>
      <c r="U31" s="277"/>
      <c r="V31" s="277"/>
      <c r="W31" s="277"/>
      <c r="X31" s="277"/>
      <c r="Y31" s="277">
        <v>1</v>
      </c>
      <c r="Z31" s="146"/>
      <c r="AA31" s="146"/>
      <c r="AB31" s="278"/>
      <c r="AC31" s="278"/>
      <c r="AD31" s="278"/>
      <c r="AE31" s="278"/>
      <c r="AF31" s="278"/>
      <c r="AG31" s="279"/>
      <c r="AH31" s="279"/>
      <c r="AI31" s="279"/>
      <c r="AJ31" s="279"/>
      <c r="AK31" s="279"/>
      <c r="AL31" s="280"/>
      <c r="AM31" s="280"/>
      <c r="AN31" s="280"/>
      <c r="AO31" s="280"/>
      <c r="AP31" s="280"/>
      <c r="AQ31" s="281"/>
      <c r="AR31" s="281"/>
      <c r="AS31" s="281"/>
      <c r="AT31" s="281"/>
      <c r="AU31" s="281"/>
      <c r="AV31" s="282"/>
      <c r="AW31" s="282"/>
      <c r="AX31" s="282"/>
      <c r="AY31" s="282"/>
      <c r="AZ31" s="282"/>
      <c r="BA31" s="283"/>
      <c r="BB31" s="283"/>
      <c r="BC31" s="283"/>
      <c r="BD31" s="283"/>
      <c r="BE31" s="283"/>
    </row>
    <row r="32" spans="1:57" ht="27.75" thickBot="1">
      <c r="A32" s="501"/>
      <c r="B32" s="391"/>
      <c r="C32" s="419"/>
      <c r="D32" s="419" t="s">
        <v>868</v>
      </c>
      <c r="E32" s="146" t="s">
        <v>869</v>
      </c>
      <c r="F32" s="146">
        <v>1</v>
      </c>
      <c r="G32" s="146" t="s">
        <v>870</v>
      </c>
      <c r="H32" s="146"/>
      <c r="I32" s="193"/>
      <c r="J32" s="146"/>
      <c r="K32" s="276">
        <v>41730</v>
      </c>
      <c r="L32" s="276">
        <v>42004</v>
      </c>
      <c r="M32" s="277"/>
      <c r="N32" s="277"/>
      <c r="O32" s="277"/>
      <c r="P32" s="277"/>
      <c r="Q32" s="277">
        <v>1</v>
      </c>
      <c r="R32" s="277"/>
      <c r="S32" s="277"/>
      <c r="T32" s="277"/>
      <c r="U32" s="277"/>
      <c r="V32" s="277"/>
      <c r="W32" s="277"/>
      <c r="X32" s="277"/>
      <c r="Y32" s="277">
        <v>1</v>
      </c>
      <c r="Z32" s="146"/>
      <c r="AA32" s="146"/>
      <c r="AB32" s="278"/>
      <c r="AC32" s="278"/>
      <c r="AD32" s="278"/>
      <c r="AE32" s="278"/>
      <c r="AF32" s="278"/>
      <c r="AG32" s="279"/>
      <c r="AH32" s="279"/>
      <c r="AI32" s="279"/>
      <c r="AJ32" s="279"/>
      <c r="AK32" s="279"/>
      <c r="AL32" s="280"/>
      <c r="AM32" s="280"/>
      <c r="AN32" s="280"/>
      <c r="AO32" s="280"/>
      <c r="AP32" s="280"/>
      <c r="AQ32" s="281"/>
      <c r="AR32" s="281"/>
      <c r="AS32" s="281"/>
      <c r="AT32" s="281"/>
      <c r="AU32" s="281"/>
      <c r="AV32" s="282"/>
      <c r="AW32" s="282"/>
      <c r="AX32" s="282"/>
      <c r="AY32" s="282"/>
      <c r="AZ32" s="282"/>
      <c r="BA32" s="283"/>
      <c r="BB32" s="283"/>
      <c r="BC32" s="283"/>
      <c r="BD32" s="283"/>
      <c r="BE32" s="283"/>
    </row>
    <row r="33" spans="1:57" ht="81.75" thickBot="1">
      <c r="A33" s="501"/>
      <c r="B33" s="391"/>
      <c r="C33" s="419"/>
      <c r="D33" s="419"/>
      <c r="E33" s="146" t="s">
        <v>871</v>
      </c>
      <c r="F33" s="146">
        <v>150</v>
      </c>
      <c r="G33" s="146" t="s">
        <v>872</v>
      </c>
      <c r="H33" s="146"/>
      <c r="I33" s="193"/>
      <c r="J33" s="146"/>
      <c r="K33" s="276">
        <v>41730</v>
      </c>
      <c r="L33" s="276">
        <v>42004</v>
      </c>
      <c r="M33" s="277"/>
      <c r="N33" s="277"/>
      <c r="O33" s="277"/>
      <c r="P33" s="277"/>
      <c r="Q33" s="277">
        <v>10</v>
      </c>
      <c r="R33" s="277">
        <v>20</v>
      </c>
      <c r="S33" s="277">
        <v>20</v>
      </c>
      <c r="T33" s="277">
        <v>20</v>
      </c>
      <c r="U33" s="277">
        <v>20</v>
      </c>
      <c r="V33" s="277">
        <v>20</v>
      </c>
      <c r="W33" s="277">
        <v>20</v>
      </c>
      <c r="X33" s="277">
        <v>20</v>
      </c>
      <c r="Y33" s="277">
        <v>150</v>
      </c>
      <c r="Z33" s="146"/>
      <c r="AA33" s="146"/>
      <c r="AB33" s="278"/>
      <c r="AC33" s="278"/>
      <c r="AD33" s="278"/>
      <c r="AE33" s="278"/>
      <c r="AF33" s="278"/>
      <c r="AG33" s="279"/>
      <c r="AH33" s="279"/>
      <c r="AI33" s="279"/>
      <c r="AJ33" s="279"/>
      <c r="AK33" s="279"/>
      <c r="AL33" s="280"/>
      <c r="AM33" s="280"/>
      <c r="AN33" s="280"/>
      <c r="AO33" s="280"/>
      <c r="AP33" s="280"/>
      <c r="AQ33" s="281"/>
      <c r="AR33" s="281"/>
      <c r="AS33" s="281"/>
      <c r="AT33" s="281"/>
      <c r="AU33" s="281"/>
      <c r="AV33" s="282"/>
      <c r="AW33" s="282"/>
      <c r="AX33" s="282"/>
      <c r="AY33" s="282"/>
      <c r="AZ33" s="282"/>
      <c r="BA33" s="283"/>
      <c r="BB33" s="283"/>
      <c r="BC33" s="283"/>
      <c r="BD33" s="283"/>
      <c r="BE33" s="283"/>
    </row>
    <row r="34" spans="1:57" ht="63.75" thickBot="1">
      <c r="A34" s="501"/>
      <c r="B34" s="391"/>
      <c r="C34" s="419"/>
      <c r="D34" s="419"/>
      <c r="E34" s="146" t="s">
        <v>873</v>
      </c>
      <c r="F34" s="146">
        <v>14</v>
      </c>
      <c r="G34" s="146" t="s">
        <v>874</v>
      </c>
      <c r="H34" s="146"/>
      <c r="I34" s="193"/>
      <c r="J34" s="146"/>
      <c r="K34" s="276">
        <v>41730</v>
      </c>
      <c r="L34" s="276">
        <v>42004</v>
      </c>
      <c r="M34" s="277"/>
      <c r="N34" s="277"/>
      <c r="O34" s="277"/>
      <c r="P34" s="277"/>
      <c r="Q34" s="277"/>
      <c r="R34" s="277"/>
      <c r="S34" s="277"/>
      <c r="T34" s="277"/>
      <c r="U34" s="277"/>
      <c r="V34" s="277"/>
      <c r="W34" s="277"/>
      <c r="X34" s="277">
        <v>14</v>
      </c>
      <c r="Y34" s="277">
        <v>14</v>
      </c>
      <c r="Z34" s="146"/>
      <c r="AA34" s="146"/>
      <c r="AB34" s="278"/>
      <c r="AC34" s="278"/>
      <c r="AD34" s="278"/>
      <c r="AE34" s="278"/>
      <c r="AF34" s="278"/>
      <c r="AG34" s="279"/>
      <c r="AH34" s="279"/>
      <c r="AI34" s="279"/>
      <c r="AJ34" s="279"/>
      <c r="AK34" s="279"/>
      <c r="AL34" s="280"/>
      <c r="AM34" s="280"/>
      <c r="AN34" s="280"/>
      <c r="AO34" s="280"/>
      <c r="AP34" s="280"/>
      <c r="AQ34" s="281"/>
      <c r="AR34" s="281"/>
      <c r="AS34" s="281"/>
      <c r="AT34" s="281"/>
      <c r="AU34" s="281"/>
      <c r="AV34" s="282"/>
      <c r="AW34" s="282"/>
      <c r="AX34" s="282"/>
      <c r="AY34" s="282"/>
      <c r="AZ34" s="282"/>
      <c r="BA34" s="283"/>
      <c r="BB34" s="283"/>
      <c r="BC34" s="283"/>
      <c r="BD34" s="283"/>
      <c r="BE34" s="283"/>
    </row>
    <row r="35" spans="1:57" ht="45.75" thickBot="1">
      <c r="A35" s="501"/>
      <c r="B35" s="391"/>
      <c r="C35" s="419"/>
      <c r="D35" s="146" t="s">
        <v>875</v>
      </c>
      <c r="E35" s="146" t="s">
        <v>876</v>
      </c>
      <c r="F35" s="146">
        <v>10</v>
      </c>
      <c r="G35" s="146" t="s">
        <v>877</v>
      </c>
      <c r="H35" s="146"/>
      <c r="I35" s="193"/>
      <c r="J35" s="146"/>
      <c r="K35" s="276">
        <v>41730</v>
      </c>
      <c r="L35" s="276">
        <v>42004</v>
      </c>
      <c r="M35" s="277"/>
      <c r="N35" s="277"/>
      <c r="O35" s="277"/>
      <c r="P35" s="277"/>
      <c r="Q35" s="277"/>
      <c r="R35" s="277"/>
      <c r="S35" s="277">
        <v>10</v>
      </c>
      <c r="T35" s="277"/>
      <c r="U35" s="277"/>
      <c r="V35" s="277"/>
      <c r="W35" s="277"/>
      <c r="X35" s="277"/>
      <c r="Y35" s="277">
        <v>10</v>
      </c>
      <c r="Z35" s="146"/>
      <c r="AA35" s="146"/>
      <c r="AB35" s="278"/>
      <c r="AC35" s="278"/>
      <c r="AD35" s="278"/>
      <c r="AE35" s="278"/>
      <c r="AF35" s="278"/>
      <c r="AG35" s="279"/>
      <c r="AH35" s="279"/>
      <c r="AI35" s="279"/>
      <c r="AJ35" s="279"/>
      <c r="AK35" s="279"/>
      <c r="AL35" s="280"/>
      <c r="AM35" s="280"/>
      <c r="AN35" s="280"/>
      <c r="AO35" s="280"/>
      <c r="AP35" s="280"/>
      <c r="AQ35" s="281"/>
      <c r="AR35" s="281"/>
      <c r="AS35" s="281"/>
      <c r="AT35" s="281"/>
      <c r="AU35" s="281"/>
      <c r="AV35" s="282"/>
      <c r="AW35" s="282"/>
      <c r="AX35" s="282"/>
      <c r="AY35" s="282"/>
      <c r="AZ35" s="282"/>
      <c r="BA35" s="283"/>
      <c r="BB35" s="283"/>
      <c r="BC35" s="283"/>
      <c r="BD35" s="283"/>
      <c r="BE35" s="283"/>
    </row>
    <row r="36" spans="1:57" ht="15.75" thickBot="1">
      <c r="A36" s="417" t="s">
        <v>579</v>
      </c>
      <c r="B36" s="417"/>
      <c r="C36" s="417"/>
      <c r="D36" s="417"/>
      <c r="E36" s="417"/>
      <c r="F36" s="417"/>
      <c r="G36" s="417"/>
      <c r="H36" s="417"/>
      <c r="I36" s="212"/>
      <c r="J36" s="213"/>
      <c r="K36" s="183"/>
      <c r="L36" s="183"/>
      <c r="M36" s="197"/>
      <c r="N36" s="197"/>
      <c r="O36" s="197"/>
      <c r="P36" s="197"/>
      <c r="Q36" s="197"/>
      <c r="R36" s="197"/>
      <c r="S36" s="197"/>
      <c r="T36" s="197"/>
      <c r="U36" s="197"/>
      <c r="V36" s="197"/>
      <c r="W36" s="197"/>
      <c r="X36" s="197"/>
      <c r="Y36" s="197"/>
      <c r="Z36" s="214"/>
      <c r="AA36" s="183"/>
      <c r="AB36" s="214"/>
      <c r="AC36" s="183"/>
      <c r="AD36" s="214"/>
      <c r="AE36" s="183"/>
      <c r="AF36" s="214"/>
      <c r="AG36" s="183"/>
      <c r="AH36" s="214"/>
      <c r="AI36" s="183"/>
      <c r="AJ36" s="214"/>
      <c r="AK36" s="183"/>
      <c r="AL36" s="214"/>
      <c r="AM36" s="183"/>
      <c r="AN36" s="214"/>
      <c r="AO36" s="183"/>
      <c r="AP36" s="214"/>
      <c r="AQ36" s="183"/>
      <c r="AR36" s="214"/>
      <c r="AS36" s="183"/>
      <c r="AT36" s="214"/>
      <c r="AU36" s="183"/>
      <c r="AV36" s="214"/>
      <c r="AW36" s="183"/>
      <c r="AX36" s="214"/>
      <c r="AY36" s="183"/>
      <c r="AZ36" s="214"/>
      <c r="BA36" s="183"/>
      <c r="BB36" s="214"/>
      <c r="BC36" s="183"/>
      <c r="BD36" s="214"/>
      <c r="BE36" s="183"/>
    </row>
    <row r="37" spans="1:57" ht="45.75" thickBot="1">
      <c r="A37" s="502">
        <v>5</v>
      </c>
      <c r="B37" s="502" t="s">
        <v>878</v>
      </c>
      <c r="C37" s="505" t="s">
        <v>502</v>
      </c>
      <c r="D37" s="344" t="s">
        <v>1638</v>
      </c>
      <c r="E37" s="365" t="s">
        <v>1639</v>
      </c>
      <c r="F37" s="146">
        <v>1</v>
      </c>
      <c r="G37" s="146" t="s">
        <v>1640</v>
      </c>
      <c r="H37" s="286"/>
      <c r="I37" s="287"/>
      <c r="J37" s="288"/>
      <c r="K37" s="276">
        <v>41730</v>
      </c>
      <c r="L37" s="276">
        <v>42004</v>
      </c>
      <c r="M37" s="277"/>
      <c r="N37" s="277"/>
      <c r="O37" s="277"/>
      <c r="P37" s="277"/>
      <c r="Q37" s="277"/>
      <c r="R37" s="277"/>
      <c r="S37" s="277">
        <v>1</v>
      </c>
      <c r="T37" s="277"/>
      <c r="U37" s="277"/>
      <c r="V37" s="277"/>
      <c r="W37" s="277"/>
      <c r="X37" s="277"/>
      <c r="Y37" s="277">
        <v>1</v>
      </c>
      <c r="Z37" s="146"/>
      <c r="AA37" s="146"/>
      <c r="AB37" s="278"/>
      <c r="AC37" s="278"/>
      <c r="AD37" s="278"/>
      <c r="AE37" s="278"/>
      <c r="AF37" s="278"/>
      <c r="AG37" s="279"/>
      <c r="AH37" s="279"/>
      <c r="AI37" s="279"/>
      <c r="AJ37" s="279"/>
      <c r="AK37" s="279"/>
      <c r="AL37" s="280"/>
      <c r="AM37" s="280"/>
      <c r="AN37" s="280"/>
      <c r="AO37" s="280"/>
      <c r="AP37" s="280"/>
      <c r="AQ37" s="281"/>
      <c r="AR37" s="281"/>
      <c r="AS37" s="281"/>
      <c r="AT37" s="281"/>
      <c r="AU37" s="281"/>
      <c r="AV37" s="282"/>
      <c r="AW37" s="282"/>
      <c r="AX37" s="282"/>
      <c r="AY37" s="282"/>
      <c r="AZ37" s="282"/>
      <c r="BA37" s="283"/>
      <c r="BB37" s="283"/>
      <c r="BC37" s="283"/>
      <c r="BD37" s="283"/>
      <c r="BE37" s="283"/>
    </row>
    <row r="38" spans="1:57" ht="45.75" thickBot="1">
      <c r="A38" s="503"/>
      <c r="B38" s="503"/>
      <c r="C38" s="506"/>
      <c r="D38" s="146" t="s">
        <v>879</v>
      </c>
      <c r="E38" s="146" t="s">
        <v>880</v>
      </c>
      <c r="F38" s="146">
        <v>1</v>
      </c>
      <c r="G38" s="146" t="s">
        <v>881</v>
      </c>
      <c r="H38" s="286"/>
      <c r="I38" s="287"/>
      <c r="J38" s="288"/>
      <c r="K38" s="276">
        <v>41730</v>
      </c>
      <c r="L38" s="276">
        <v>42004</v>
      </c>
      <c r="M38" s="277"/>
      <c r="N38" s="277"/>
      <c r="O38" s="277"/>
      <c r="P38" s="277"/>
      <c r="Q38" s="277">
        <v>1</v>
      </c>
      <c r="R38" s="277"/>
      <c r="S38" s="277"/>
      <c r="T38" s="277"/>
      <c r="U38" s="277"/>
      <c r="V38" s="277"/>
      <c r="W38" s="277"/>
      <c r="X38" s="277"/>
      <c r="Y38" s="277">
        <v>1</v>
      </c>
      <c r="Z38" s="146"/>
      <c r="AA38" s="146"/>
      <c r="AB38" s="278"/>
      <c r="AC38" s="278"/>
      <c r="AD38" s="278"/>
      <c r="AE38" s="278"/>
      <c r="AF38" s="278"/>
      <c r="AG38" s="279"/>
      <c r="AH38" s="279"/>
      <c r="AI38" s="279"/>
      <c r="AJ38" s="279"/>
      <c r="AK38" s="279"/>
      <c r="AL38" s="280"/>
      <c r="AM38" s="280"/>
      <c r="AN38" s="280"/>
      <c r="AO38" s="280"/>
      <c r="AP38" s="280"/>
      <c r="AQ38" s="281"/>
      <c r="AR38" s="281"/>
      <c r="AS38" s="281"/>
      <c r="AT38" s="281"/>
      <c r="AU38" s="281"/>
      <c r="AV38" s="282"/>
      <c r="AW38" s="282"/>
      <c r="AX38" s="282"/>
      <c r="AY38" s="282"/>
      <c r="AZ38" s="282"/>
      <c r="BA38" s="283"/>
      <c r="BB38" s="283"/>
      <c r="BC38" s="283"/>
      <c r="BD38" s="283"/>
      <c r="BE38" s="283"/>
    </row>
    <row r="39" spans="1:57" ht="72.75" thickBot="1">
      <c r="A39" s="504"/>
      <c r="B39" s="504"/>
      <c r="C39" s="507"/>
      <c r="D39" s="146" t="s">
        <v>882</v>
      </c>
      <c r="E39" s="146" t="s">
        <v>883</v>
      </c>
      <c r="F39" s="146">
        <v>6</v>
      </c>
      <c r="G39" s="146" t="s">
        <v>884</v>
      </c>
      <c r="H39" s="286"/>
      <c r="I39" s="287"/>
      <c r="J39" s="288"/>
      <c r="K39" s="276">
        <v>41730</v>
      </c>
      <c r="L39" s="276">
        <v>42004</v>
      </c>
      <c r="M39" s="277"/>
      <c r="N39" s="277"/>
      <c r="O39" s="277"/>
      <c r="P39" s="277"/>
      <c r="Q39" s="277"/>
      <c r="R39" s="277">
        <v>2</v>
      </c>
      <c r="S39" s="277">
        <v>2</v>
      </c>
      <c r="T39" s="277">
        <v>2</v>
      </c>
      <c r="U39" s="277"/>
      <c r="V39" s="277"/>
      <c r="W39" s="277"/>
      <c r="X39" s="277"/>
      <c r="Y39" s="277">
        <v>6</v>
      </c>
      <c r="Z39" s="146"/>
      <c r="AA39" s="146"/>
      <c r="AB39" s="278"/>
      <c r="AC39" s="278"/>
      <c r="AD39" s="278"/>
      <c r="AE39" s="278"/>
      <c r="AF39" s="278"/>
      <c r="AG39" s="279"/>
      <c r="AH39" s="279"/>
      <c r="AI39" s="279"/>
      <c r="AJ39" s="279"/>
      <c r="AK39" s="279"/>
      <c r="AL39" s="280"/>
      <c r="AM39" s="280"/>
      <c r="AN39" s="280"/>
      <c r="AO39" s="280"/>
      <c r="AP39" s="280"/>
      <c r="AQ39" s="281"/>
      <c r="AR39" s="281"/>
      <c r="AS39" s="281"/>
      <c r="AT39" s="281"/>
      <c r="AU39" s="281"/>
      <c r="AV39" s="282"/>
      <c r="AW39" s="282"/>
      <c r="AX39" s="282"/>
      <c r="AY39" s="282"/>
      <c r="AZ39" s="282"/>
      <c r="BA39" s="283"/>
      <c r="BB39" s="283"/>
      <c r="BC39" s="283"/>
      <c r="BD39" s="283"/>
      <c r="BE39" s="283"/>
    </row>
    <row r="40" spans="1:57" ht="15.75" thickBot="1">
      <c r="A40" s="417" t="s">
        <v>579</v>
      </c>
      <c r="B40" s="417"/>
      <c r="C40" s="417"/>
      <c r="D40" s="417"/>
      <c r="E40" s="417"/>
      <c r="F40" s="417"/>
      <c r="G40" s="417"/>
      <c r="H40" s="417"/>
      <c r="I40" s="212"/>
      <c r="J40" s="213"/>
      <c r="K40" s="183"/>
      <c r="L40" s="183"/>
      <c r="M40" s="197"/>
      <c r="N40" s="197"/>
      <c r="O40" s="197"/>
      <c r="P40" s="197"/>
      <c r="Q40" s="197"/>
      <c r="R40" s="197"/>
      <c r="S40" s="197"/>
      <c r="T40" s="197"/>
      <c r="U40" s="197"/>
      <c r="V40" s="197"/>
      <c r="W40" s="197"/>
      <c r="X40" s="197"/>
      <c r="Y40" s="197"/>
      <c r="Z40" s="214"/>
      <c r="AA40" s="183"/>
      <c r="AB40" s="214"/>
      <c r="AC40" s="183"/>
      <c r="AD40" s="214"/>
      <c r="AE40" s="183"/>
      <c r="AF40" s="214"/>
      <c r="AG40" s="183"/>
      <c r="AH40" s="214"/>
      <c r="AI40" s="183"/>
      <c r="AJ40" s="214"/>
      <c r="AK40" s="183"/>
      <c r="AL40" s="214"/>
      <c r="AM40" s="183"/>
      <c r="AN40" s="214"/>
      <c r="AO40" s="183"/>
      <c r="AP40" s="214"/>
      <c r="AQ40" s="183"/>
      <c r="AR40" s="214"/>
      <c r="AS40" s="183"/>
      <c r="AT40" s="214"/>
      <c r="AU40" s="183"/>
      <c r="AV40" s="214"/>
      <c r="AW40" s="183"/>
      <c r="AX40" s="214"/>
      <c r="AY40" s="183"/>
      <c r="AZ40" s="214"/>
      <c r="BA40" s="183"/>
      <c r="BB40" s="214"/>
      <c r="BC40" s="183"/>
      <c r="BD40" s="214"/>
      <c r="BE40" s="183"/>
    </row>
    <row r="41" spans="1:57" ht="15.75" thickBot="1">
      <c r="A41" s="418" t="s">
        <v>416</v>
      </c>
      <c r="B41" s="418"/>
      <c r="C41" s="418"/>
      <c r="D41" s="418"/>
      <c r="E41" s="418"/>
      <c r="F41" s="418"/>
      <c r="G41" s="418"/>
      <c r="H41" s="418"/>
      <c r="I41" s="246"/>
      <c r="J41" s="185"/>
      <c r="K41" s="185"/>
      <c r="L41" s="185"/>
      <c r="M41" s="247"/>
      <c r="N41" s="247"/>
      <c r="O41" s="247"/>
      <c r="P41" s="247"/>
      <c r="Q41" s="247"/>
      <c r="R41" s="247"/>
      <c r="S41" s="247"/>
      <c r="T41" s="247"/>
      <c r="U41" s="247"/>
      <c r="V41" s="247"/>
      <c r="W41" s="247"/>
      <c r="X41" s="247"/>
      <c r="Y41" s="247"/>
      <c r="Z41" s="248"/>
      <c r="AA41" s="185"/>
      <c r="AB41" s="248"/>
      <c r="AC41" s="185"/>
      <c r="AD41" s="248"/>
      <c r="AE41" s="185"/>
      <c r="AF41" s="248"/>
      <c r="AG41" s="185"/>
      <c r="AH41" s="248"/>
      <c r="AI41" s="185"/>
      <c r="AJ41" s="248"/>
      <c r="AK41" s="185"/>
      <c r="AL41" s="248"/>
      <c r="AM41" s="185"/>
      <c r="AN41" s="248"/>
      <c r="AO41" s="185"/>
      <c r="AP41" s="248"/>
      <c r="AQ41" s="185"/>
      <c r="AR41" s="248"/>
      <c r="AS41" s="185"/>
      <c r="AT41" s="248"/>
      <c r="AU41" s="185"/>
      <c r="AV41" s="248"/>
      <c r="AW41" s="185"/>
      <c r="AX41" s="248"/>
      <c r="AY41" s="185"/>
      <c r="AZ41" s="248"/>
      <c r="BA41" s="185"/>
      <c r="BB41" s="248"/>
      <c r="BC41" s="185"/>
      <c r="BD41" s="248"/>
      <c r="BE41" s="185"/>
    </row>
    <row r="42" spans="1:27" s="105" customFormat="1" ht="15.75" thickBot="1">
      <c r="A42" s="103"/>
      <c r="B42" s="53"/>
      <c r="C42" s="53"/>
      <c r="D42" s="53"/>
      <c r="E42" s="53"/>
      <c r="F42" s="53"/>
      <c r="G42" s="53"/>
      <c r="H42" s="53"/>
      <c r="I42" s="52"/>
      <c r="J42" s="53"/>
      <c r="K42" s="53"/>
      <c r="L42" s="53"/>
      <c r="M42" s="54"/>
      <c r="N42" s="54"/>
      <c r="O42" s="54"/>
      <c r="P42" s="54"/>
      <c r="Q42" s="54"/>
      <c r="R42" s="54"/>
      <c r="S42" s="54"/>
      <c r="T42" s="54"/>
      <c r="U42" s="54"/>
      <c r="V42" s="54"/>
      <c r="W42" s="54"/>
      <c r="X42" s="54"/>
      <c r="Y42" s="54"/>
      <c r="Z42" s="104"/>
      <c r="AA42" s="53"/>
    </row>
    <row r="43" spans="1:57" s="369" customFormat="1" ht="21" thickBot="1">
      <c r="A43" s="397" t="s">
        <v>384</v>
      </c>
      <c r="B43" s="397"/>
      <c r="C43" s="397"/>
      <c r="D43" s="400" t="s">
        <v>385</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99" t="s">
        <v>385</v>
      </c>
      <c r="AC43" s="500"/>
      <c r="AD43" s="500"/>
      <c r="AE43" s="500"/>
      <c r="AF43" s="500"/>
      <c r="AG43" s="499" t="s">
        <v>385</v>
      </c>
      <c r="AH43" s="500"/>
      <c r="AI43" s="500"/>
      <c r="AJ43" s="500"/>
      <c r="AK43" s="500"/>
      <c r="AL43" s="499" t="s">
        <v>385</v>
      </c>
      <c r="AM43" s="500"/>
      <c r="AN43" s="500"/>
      <c r="AO43" s="500"/>
      <c r="AP43" s="500"/>
      <c r="AQ43" s="499" t="s">
        <v>385</v>
      </c>
      <c r="AR43" s="500"/>
      <c r="AS43" s="500"/>
      <c r="AT43" s="500"/>
      <c r="AU43" s="500"/>
      <c r="AV43" s="499" t="s">
        <v>385</v>
      </c>
      <c r="AW43" s="500"/>
      <c r="AX43" s="500"/>
      <c r="AY43" s="500"/>
      <c r="AZ43" s="500"/>
      <c r="BA43" s="499" t="s">
        <v>385</v>
      </c>
      <c r="BB43" s="500"/>
      <c r="BC43" s="500"/>
      <c r="BD43" s="500"/>
      <c r="BE43" s="500"/>
    </row>
    <row r="44" spans="1:27" s="105" customFormat="1" ht="15.75" thickBot="1">
      <c r="A44" s="103"/>
      <c r="B44" s="53"/>
      <c r="C44" s="53"/>
      <c r="D44" s="53"/>
      <c r="E44" s="53"/>
      <c r="F44" s="53"/>
      <c r="G44" s="53"/>
      <c r="H44" s="53"/>
      <c r="I44" s="52"/>
      <c r="J44" s="53"/>
      <c r="K44" s="53"/>
      <c r="L44" s="53"/>
      <c r="M44" s="54"/>
      <c r="N44" s="54"/>
      <c r="O44" s="54"/>
      <c r="P44" s="54"/>
      <c r="Q44" s="54"/>
      <c r="R44" s="54"/>
      <c r="S44" s="54"/>
      <c r="T44" s="54"/>
      <c r="U44" s="54"/>
      <c r="V44" s="54"/>
      <c r="W44" s="54"/>
      <c r="X44" s="54"/>
      <c r="Y44" s="54"/>
      <c r="Z44" s="104"/>
      <c r="AA44" s="53"/>
    </row>
    <row r="45" spans="1:57" s="20" customFormat="1" ht="36.75" thickBot="1">
      <c r="A45" s="117" t="s">
        <v>2</v>
      </c>
      <c r="B45" s="117" t="s">
        <v>504</v>
      </c>
      <c r="C45" s="117" t="s">
        <v>237</v>
      </c>
      <c r="D45" s="117" t="s">
        <v>238</v>
      </c>
      <c r="E45" s="274" t="s">
        <v>11</v>
      </c>
      <c r="F45" s="275" t="s">
        <v>12</v>
      </c>
      <c r="G45" s="274" t="s">
        <v>13</v>
      </c>
      <c r="H45" s="117" t="s">
        <v>14</v>
      </c>
      <c r="I45" s="167" t="s">
        <v>15</v>
      </c>
      <c r="J45" s="117" t="s">
        <v>240</v>
      </c>
      <c r="K45" s="117" t="s">
        <v>275</v>
      </c>
      <c r="L45" s="117" t="s">
        <v>16</v>
      </c>
      <c r="M45" s="117" t="s">
        <v>224</v>
      </c>
      <c r="N45" s="117" t="s">
        <v>225</v>
      </c>
      <c r="O45" s="117" t="s">
        <v>226</v>
      </c>
      <c r="P45" s="117" t="s">
        <v>227</v>
      </c>
      <c r="Q45" s="117" t="s">
        <v>228</v>
      </c>
      <c r="R45" s="117" t="s">
        <v>229</v>
      </c>
      <c r="S45" s="117" t="s">
        <v>235</v>
      </c>
      <c r="T45" s="117" t="s">
        <v>230</v>
      </c>
      <c r="U45" s="117" t="s">
        <v>231</v>
      </c>
      <c r="V45" s="117" t="s">
        <v>232</v>
      </c>
      <c r="W45" s="117" t="s">
        <v>233</v>
      </c>
      <c r="X45" s="117" t="s">
        <v>234</v>
      </c>
      <c r="Y45" s="117" t="s">
        <v>276</v>
      </c>
      <c r="Z45" s="117" t="s">
        <v>17</v>
      </c>
      <c r="AA45" s="117" t="s">
        <v>18</v>
      </c>
      <c r="AB45" s="119" t="s">
        <v>1551</v>
      </c>
      <c r="AC45" s="119" t="s">
        <v>1552</v>
      </c>
      <c r="AD45" s="119" t="s">
        <v>582</v>
      </c>
      <c r="AE45" s="119" t="s">
        <v>583</v>
      </c>
      <c r="AF45" s="119" t="s">
        <v>584</v>
      </c>
      <c r="AG45" s="120" t="s">
        <v>1554</v>
      </c>
      <c r="AH45" s="120" t="s">
        <v>1555</v>
      </c>
      <c r="AI45" s="120" t="s">
        <v>582</v>
      </c>
      <c r="AJ45" s="120" t="s">
        <v>583</v>
      </c>
      <c r="AK45" s="120" t="s">
        <v>584</v>
      </c>
      <c r="AL45" s="121" t="s">
        <v>1556</v>
      </c>
      <c r="AM45" s="121" t="s">
        <v>1557</v>
      </c>
      <c r="AN45" s="121" t="s">
        <v>582</v>
      </c>
      <c r="AO45" s="121" t="s">
        <v>583</v>
      </c>
      <c r="AP45" s="121" t="s">
        <v>584</v>
      </c>
      <c r="AQ45" s="122" t="s">
        <v>1558</v>
      </c>
      <c r="AR45" s="122" t="s">
        <v>1559</v>
      </c>
      <c r="AS45" s="122" t="s">
        <v>582</v>
      </c>
      <c r="AT45" s="122" t="s">
        <v>583</v>
      </c>
      <c r="AU45" s="122" t="s">
        <v>584</v>
      </c>
      <c r="AV45" s="123" t="s">
        <v>1561</v>
      </c>
      <c r="AW45" s="123" t="s">
        <v>1560</v>
      </c>
      <c r="AX45" s="123" t="s">
        <v>582</v>
      </c>
      <c r="AY45" s="123" t="s">
        <v>583</v>
      </c>
      <c r="AZ45" s="123" t="s">
        <v>584</v>
      </c>
      <c r="BA45" s="124" t="s">
        <v>1549</v>
      </c>
      <c r="BB45" s="124" t="s">
        <v>1550</v>
      </c>
      <c r="BC45" s="124" t="s">
        <v>582</v>
      </c>
      <c r="BD45" s="124" t="s">
        <v>583</v>
      </c>
      <c r="BE45" s="124" t="s">
        <v>584</v>
      </c>
    </row>
    <row r="46" spans="1:57" s="59" customFormat="1" ht="19.5" customHeight="1" thickBot="1">
      <c r="A46" s="391">
        <v>6</v>
      </c>
      <c r="B46" s="391" t="s">
        <v>497</v>
      </c>
      <c r="C46" s="392" t="s">
        <v>1534</v>
      </c>
      <c r="D46" s="139" t="s">
        <v>1535</v>
      </c>
      <c r="E46" s="125" t="s">
        <v>176</v>
      </c>
      <c r="F46" s="125">
        <v>4</v>
      </c>
      <c r="G46" s="125" t="s">
        <v>499</v>
      </c>
      <c r="H46" s="125" t="s">
        <v>815</v>
      </c>
      <c r="I46" s="149"/>
      <c r="J46" s="125" t="s">
        <v>500</v>
      </c>
      <c r="K46" s="145">
        <v>41640</v>
      </c>
      <c r="L46" s="145">
        <v>42004</v>
      </c>
      <c r="M46" s="146"/>
      <c r="N46" s="146"/>
      <c r="O46" s="146">
        <v>1</v>
      </c>
      <c r="P46" s="146"/>
      <c r="Q46" s="146"/>
      <c r="R46" s="146">
        <v>1</v>
      </c>
      <c r="S46" s="146"/>
      <c r="T46" s="146"/>
      <c r="U46" s="146">
        <v>1</v>
      </c>
      <c r="V46" s="146"/>
      <c r="W46" s="146"/>
      <c r="X46" s="146">
        <v>1</v>
      </c>
      <c r="Y46" s="147">
        <f>SUM(M46:X46)</f>
        <v>4</v>
      </c>
      <c r="Z46" s="148">
        <v>0</v>
      </c>
      <c r="AA46" s="148"/>
      <c r="AB46" s="150"/>
      <c r="AC46" s="150"/>
      <c r="AD46" s="150"/>
      <c r="AE46" s="150"/>
      <c r="AF46" s="150"/>
      <c r="AG46" s="151"/>
      <c r="AH46" s="151"/>
      <c r="AI46" s="151"/>
      <c r="AJ46" s="151"/>
      <c r="AK46" s="151"/>
      <c r="AL46" s="152"/>
      <c r="AM46" s="152"/>
      <c r="AN46" s="152"/>
      <c r="AO46" s="152"/>
      <c r="AP46" s="152"/>
      <c r="AQ46" s="153"/>
      <c r="AR46" s="153"/>
      <c r="AS46" s="153"/>
      <c r="AT46" s="153"/>
      <c r="AU46" s="153"/>
      <c r="AV46" s="154"/>
      <c r="AW46" s="154"/>
      <c r="AX46" s="154"/>
      <c r="AY46" s="154"/>
      <c r="AZ46" s="154"/>
      <c r="BA46" s="155"/>
      <c r="BB46" s="155"/>
      <c r="BC46" s="155"/>
      <c r="BD46" s="155"/>
      <c r="BE46" s="155"/>
    </row>
    <row r="47" spans="1:57" s="59" customFormat="1" ht="36.75" thickBot="1">
      <c r="A47" s="391"/>
      <c r="B47" s="391"/>
      <c r="C47" s="392"/>
      <c r="D47" s="139" t="s">
        <v>1536</v>
      </c>
      <c r="E47" s="125" t="s">
        <v>1512</v>
      </c>
      <c r="F47" s="125">
        <v>4</v>
      </c>
      <c r="G47" s="125" t="s">
        <v>1537</v>
      </c>
      <c r="H47" s="125" t="s">
        <v>815</v>
      </c>
      <c r="I47" s="149"/>
      <c r="J47" s="125" t="s">
        <v>390</v>
      </c>
      <c r="K47" s="145">
        <v>41640</v>
      </c>
      <c r="L47" s="145">
        <v>42004</v>
      </c>
      <c r="M47" s="146"/>
      <c r="N47" s="146"/>
      <c r="O47" s="146">
        <v>1</v>
      </c>
      <c r="P47" s="146"/>
      <c r="Q47" s="146"/>
      <c r="R47" s="146">
        <v>1</v>
      </c>
      <c r="S47" s="146"/>
      <c r="T47" s="146"/>
      <c r="U47" s="146">
        <v>1</v>
      </c>
      <c r="V47" s="146"/>
      <c r="W47" s="146"/>
      <c r="X47" s="146">
        <v>1</v>
      </c>
      <c r="Y47" s="147">
        <f>SUM(M47:X47)</f>
        <v>4</v>
      </c>
      <c r="Z47" s="148">
        <v>0</v>
      </c>
      <c r="AA47" s="148"/>
      <c r="AB47" s="150"/>
      <c r="AC47" s="150"/>
      <c r="AD47" s="150"/>
      <c r="AE47" s="150"/>
      <c r="AF47" s="150"/>
      <c r="AG47" s="151"/>
      <c r="AH47" s="151"/>
      <c r="AI47" s="151"/>
      <c r="AJ47" s="151"/>
      <c r="AK47" s="151"/>
      <c r="AL47" s="152"/>
      <c r="AM47" s="152"/>
      <c r="AN47" s="152"/>
      <c r="AO47" s="152"/>
      <c r="AP47" s="152"/>
      <c r="AQ47" s="153"/>
      <c r="AR47" s="153"/>
      <c r="AS47" s="153"/>
      <c r="AT47" s="153"/>
      <c r="AU47" s="153"/>
      <c r="AV47" s="154"/>
      <c r="AW47" s="154"/>
      <c r="AX47" s="154"/>
      <c r="AY47" s="154"/>
      <c r="AZ47" s="154"/>
      <c r="BA47" s="155"/>
      <c r="BB47" s="155"/>
      <c r="BC47" s="155"/>
      <c r="BD47" s="155"/>
      <c r="BE47" s="155"/>
    </row>
    <row r="48" spans="1:57" s="59" customFormat="1" ht="36.75" thickBot="1">
      <c r="A48" s="391"/>
      <c r="B48" s="391"/>
      <c r="C48" s="156" t="s">
        <v>1538</v>
      </c>
      <c r="D48" s="139" t="s">
        <v>1539</v>
      </c>
      <c r="E48" s="125" t="s">
        <v>1512</v>
      </c>
      <c r="F48" s="125">
        <v>4</v>
      </c>
      <c r="G48" s="125" t="s">
        <v>1537</v>
      </c>
      <c r="H48" s="125" t="s">
        <v>815</v>
      </c>
      <c r="I48" s="149"/>
      <c r="J48" s="125" t="s">
        <v>390</v>
      </c>
      <c r="K48" s="145">
        <v>41640</v>
      </c>
      <c r="L48" s="145">
        <v>42004</v>
      </c>
      <c r="M48" s="146"/>
      <c r="N48" s="146"/>
      <c r="O48" s="146">
        <v>1</v>
      </c>
      <c r="P48" s="146"/>
      <c r="Q48" s="146"/>
      <c r="R48" s="146">
        <v>1</v>
      </c>
      <c r="S48" s="146"/>
      <c r="T48" s="146"/>
      <c r="U48" s="146">
        <v>1</v>
      </c>
      <c r="V48" s="146"/>
      <c r="W48" s="146"/>
      <c r="X48" s="146">
        <v>1</v>
      </c>
      <c r="Y48" s="147">
        <f>SUM(M48:X48)</f>
        <v>4</v>
      </c>
      <c r="Z48" s="148"/>
      <c r="AA48" s="148"/>
      <c r="AB48" s="150"/>
      <c r="AC48" s="150"/>
      <c r="AD48" s="150"/>
      <c r="AE48" s="150"/>
      <c r="AF48" s="150"/>
      <c r="AG48" s="151"/>
      <c r="AH48" s="151"/>
      <c r="AI48" s="151"/>
      <c r="AJ48" s="151"/>
      <c r="AK48" s="151"/>
      <c r="AL48" s="152"/>
      <c r="AM48" s="152"/>
      <c r="AN48" s="152"/>
      <c r="AO48" s="152"/>
      <c r="AP48" s="152"/>
      <c r="AQ48" s="153"/>
      <c r="AR48" s="153"/>
      <c r="AS48" s="153"/>
      <c r="AT48" s="153"/>
      <c r="AU48" s="153"/>
      <c r="AV48" s="154"/>
      <c r="AW48" s="154"/>
      <c r="AX48" s="154"/>
      <c r="AY48" s="154"/>
      <c r="AZ48" s="154"/>
      <c r="BA48" s="155"/>
      <c r="BB48" s="155"/>
      <c r="BC48" s="155"/>
      <c r="BD48" s="155"/>
      <c r="BE48" s="155"/>
    </row>
    <row r="49" spans="1:57" ht="15.75" thickBot="1">
      <c r="A49" s="417" t="s">
        <v>579</v>
      </c>
      <c r="B49" s="417"/>
      <c r="C49" s="417"/>
      <c r="D49" s="417"/>
      <c r="E49" s="417"/>
      <c r="F49" s="417"/>
      <c r="G49" s="417"/>
      <c r="H49" s="417"/>
      <c r="I49" s="212"/>
      <c r="J49" s="213"/>
      <c r="K49" s="183"/>
      <c r="L49" s="183"/>
      <c r="M49" s="197"/>
      <c r="N49" s="197"/>
      <c r="O49" s="197"/>
      <c r="P49" s="197"/>
      <c r="Q49" s="197"/>
      <c r="R49" s="197"/>
      <c r="S49" s="197"/>
      <c r="T49" s="197"/>
      <c r="U49" s="197"/>
      <c r="V49" s="197"/>
      <c r="W49" s="197"/>
      <c r="X49" s="197"/>
      <c r="Y49" s="197"/>
      <c r="Z49" s="214"/>
      <c r="AA49" s="183"/>
      <c r="AB49" s="214"/>
      <c r="AC49" s="183"/>
      <c r="AD49" s="214"/>
      <c r="AE49" s="183"/>
      <c r="AF49" s="214"/>
      <c r="AG49" s="183"/>
      <c r="AH49" s="214"/>
      <c r="AI49" s="183"/>
      <c r="AJ49" s="214"/>
      <c r="AK49" s="183"/>
      <c r="AL49" s="214"/>
      <c r="AM49" s="183"/>
      <c r="AN49" s="214"/>
      <c r="AO49" s="183"/>
      <c r="AP49" s="214"/>
      <c r="AQ49" s="183"/>
      <c r="AR49" s="214"/>
      <c r="AS49" s="183"/>
      <c r="AT49" s="214"/>
      <c r="AU49" s="183"/>
      <c r="AV49" s="214"/>
      <c r="AW49" s="183"/>
      <c r="AX49" s="214"/>
      <c r="AY49" s="183"/>
      <c r="AZ49" s="214"/>
      <c r="BA49" s="183"/>
      <c r="BB49" s="214"/>
      <c r="BC49" s="183"/>
      <c r="BD49" s="214"/>
      <c r="BE49" s="183"/>
    </row>
    <row r="50" spans="1:57" ht="15.75" thickBot="1">
      <c r="A50" s="418" t="s">
        <v>416</v>
      </c>
      <c r="B50" s="418"/>
      <c r="C50" s="418"/>
      <c r="D50" s="418"/>
      <c r="E50" s="418"/>
      <c r="F50" s="418"/>
      <c r="G50" s="418"/>
      <c r="H50" s="418"/>
      <c r="I50" s="246"/>
      <c r="J50" s="185"/>
      <c r="K50" s="185"/>
      <c r="L50" s="185"/>
      <c r="M50" s="247"/>
      <c r="N50" s="247"/>
      <c r="O50" s="247"/>
      <c r="P50" s="247"/>
      <c r="Q50" s="247"/>
      <c r="R50" s="247"/>
      <c r="S50" s="247"/>
      <c r="T50" s="247"/>
      <c r="U50" s="247"/>
      <c r="V50" s="247"/>
      <c r="W50" s="247"/>
      <c r="X50" s="247"/>
      <c r="Y50" s="247"/>
      <c r="Z50" s="248"/>
      <c r="AA50" s="185"/>
      <c r="AB50" s="248"/>
      <c r="AC50" s="185"/>
      <c r="AD50" s="248"/>
      <c r="AE50" s="185"/>
      <c r="AF50" s="248"/>
      <c r="AG50" s="185"/>
      <c r="AH50" s="248"/>
      <c r="AI50" s="185"/>
      <c r="AJ50" s="248"/>
      <c r="AK50" s="185"/>
      <c r="AL50" s="248"/>
      <c r="AM50" s="185"/>
      <c r="AN50" s="248"/>
      <c r="AO50" s="185"/>
      <c r="AP50" s="248"/>
      <c r="AQ50" s="185"/>
      <c r="AR50" s="248"/>
      <c r="AS50" s="185"/>
      <c r="AT50" s="248"/>
      <c r="AU50" s="185"/>
      <c r="AV50" s="248"/>
      <c r="AW50" s="185"/>
      <c r="AX50" s="248"/>
      <c r="AY50" s="185"/>
      <c r="AZ50" s="248"/>
      <c r="BA50" s="185"/>
      <c r="BB50" s="248"/>
      <c r="BC50" s="185"/>
      <c r="BD50" s="248"/>
      <c r="BE50" s="185"/>
    </row>
    <row r="51" spans="1:57" s="66" customFormat="1" ht="13.5" thickBot="1">
      <c r="A51" s="390" t="s">
        <v>1568</v>
      </c>
      <c r="B51" s="390"/>
      <c r="C51" s="390"/>
      <c r="D51" s="390"/>
      <c r="E51" s="390"/>
      <c r="F51" s="390"/>
      <c r="G51" s="390"/>
      <c r="H51" s="163"/>
      <c r="I51" s="163"/>
      <c r="J51" s="163"/>
      <c r="K51" s="163"/>
      <c r="L51" s="163"/>
      <c r="M51" s="163"/>
      <c r="N51" s="163"/>
      <c r="O51" s="163"/>
      <c r="P51" s="163"/>
      <c r="Q51" s="163"/>
      <c r="R51" s="163"/>
      <c r="S51" s="163"/>
      <c r="T51" s="163"/>
      <c r="U51" s="163"/>
      <c r="V51" s="163"/>
      <c r="W51" s="163"/>
      <c r="X51" s="164"/>
      <c r="Y51" s="165"/>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row>
  </sheetData>
  <sheetProtection/>
  <mergeCells count="69">
    <mergeCell ref="D7:AA7"/>
    <mergeCell ref="A9:C9"/>
    <mergeCell ref="D9:AA9"/>
    <mergeCell ref="A12:A15"/>
    <mergeCell ref="B12:B15"/>
    <mergeCell ref="C12:C15"/>
    <mergeCell ref="B37:B39"/>
    <mergeCell ref="A37:A39"/>
    <mergeCell ref="C37:C39"/>
    <mergeCell ref="D43:AA43"/>
    <mergeCell ref="A16:F16"/>
    <mergeCell ref="C17:C26"/>
    <mergeCell ref="A17:A26"/>
    <mergeCell ref="A41:H41"/>
    <mergeCell ref="G16:H16"/>
    <mergeCell ref="A51:G51"/>
    <mergeCell ref="C31:C35"/>
    <mergeCell ref="B17:B35"/>
    <mergeCell ref="A46:A48"/>
    <mergeCell ref="B46:B48"/>
    <mergeCell ref="C46:C47"/>
    <mergeCell ref="A50:H50"/>
    <mergeCell ref="A36:F36"/>
    <mergeCell ref="G36:H36"/>
    <mergeCell ref="A40:F40"/>
    <mergeCell ref="G40:H40"/>
    <mergeCell ref="A49:F49"/>
    <mergeCell ref="G49:H49"/>
    <mergeCell ref="A43:C43"/>
    <mergeCell ref="D32:D34"/>
    <mergeCell ref="AB1:AF2"/>
    <mergeCell ref="AG1:AK2"/>
    <mergeCell ref="AL1:AP2"/>
    <mergeCell ref="AB7:AF7"/>
    <mergeCell ref="AG7:AK7"/>
    <mergeCell ref="AL7:AP7"/>
    <mergeCell ref="A1:AA1"/>
    <mergeCell ref="A2:AA2"/>
    <mergeCell ref="A3:AA3"/>
    <mergeCell ref="A4:AA4"/>
    <mergeCell ref="A5:AA5"/>
    <mergeCell ref="C27:C30"/>
    <mergeCell ref="A7:C7"/>
    <mergeCell ref="A31:A35"/>
    <mergeCell ref="A27:A30"/>
    <mergeCell ref="AV1:AZ2"/>
    <mergeCell ref="BA1:BE2"/>
    <mergeCell ref="AB3:AF5"/>
    <mergeCell ref="AG3:AK5"/>
    <mergeCell ref="AL3:AP5"/>
    <mergeCell ref="AQ3:AU5"/>
    <mergeCell ref="AV3:AZ5"/>
    <mergeCell ref="BA3:BE5"/>
    <mergeCell ref="AQ1:AU2"/>
    <mergeCell ref="BA43:BE43"/>
    <mergeCell ref="BA7:BE7"/>
    <mergeCell ref="AB9:AF9"/>
    <mergeCell ref="AG9:AK9"/>
    <mergeCell ref="AL9:AP9"/>
    <mergeCell ref="AQ9:AU9"/>
    <mergeCell ref="AV9:AZ9"/>
    <mergeCell ref="BA9:BE9"/>
    <mergeCell ref="AV7:AZ7"/>
    <mergeCell ref="AQ43:AU43"/>
    <mergeCell ref="AV43:AZ43"/>
    <mergeCell ref="AB43:AF43"/>
    <mergeCell ref="AG43:AK43"/>
    <mergeCell ref="AL43:AP43"/>
    <mergeCell ref="AQ7:AU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F13"/>
  <sheetViews>
    <sheetView zoomScalePageLayoutView="0" workbookViewId="0" topLeftCell="A1">
      <selection activeCell="F2" sqref="F2"/>
    </sheetView>
  </sheetViews>
  <sheetFormatPr defaultColWidth="11.421875" defaultRowHeight="15"/>
  <cols>
    <col min="2" max="2" width="17.7109375" style="0" bestFit="1" customWidth="1"/>
    <col min="3" max="3" width="24.421875" style="0" bestFit="1" customWidth="1"/>
    <col min="4" max="4" width="25.421875" style="0" customWidth="1"/>
    <col min="5" max="5" width="30.421875" style="0" customWidth="1"/>
    <col min="6" max="6" width="18.28125" style="0" bestFit="1" customWidth="1"/>
  </cols>
  <sheetData>
    <row r="1" spans="2:6" ht="30">
      <c r="B1" s="23" t="s">
        <v>271</v>
      </c>
      <c r="C1" s="23" t="s">
        <v>1279</v>
      </c>
      <c r="D1" s="23" t="s">
        <v>1280</v>
      </c>
      <c r="E1" s="23" t="s">
        <v>1281</v>
      </c>
      <c r="F1" s="23" t="s">
        <v>276</v>
      </c>
    </row>
    <row r="2" spans="2:6" ht="15">
      <c r="B2" s="21" t="s">
        <v>980</v>
      </c>
      <c r="C2" s="22">
        <v>3756500000</v>
      </c>
      <c r="D2" s="22">
        <v>1232289000</v>
      </c>
      <c r="E2" s="22">
        <v>3043227092</v>
      </c>
      <c r="F2" s="22">
        <f>+E2+D2+C2</f>
        <v>8032016092</v>
      </c>
    </row>
    <row r="3" spans="2:6" ht="15">
      <c r="B3" s="21" t="s">
        <v>981</v>
      </c>
      <c r="C3" s="22">
        <v>5922000000</v>
      </c>
      <c r="D3" s="22"/>
      <c r="E3" s="21"/>
      <c r="F3" s="22">
        <f aca="true" t="shared" si="0" ref="F3:F13">+E3+D3+C3</f>
        <v>5922000000</v>
      </c>
    </row>
    <row r="4" spans="2:6" ht="15">
      <c r="B4" s="21" t="s">
        <v>982</v>
      </c>
      <c r="C4" s="22">
        <v>7498000000</v>
      </c>
      <c r="D4" s="22"/>
      <c r="E4" s="21"/>
      <c r="F4" s="22">
        <f t="shared" si="0"/>
        <v>7498000000</v>
      </c>
    </row>
    <row r="5" spans="2:6" ht="15">
      <c r="B5" s="21" t="s">
        <v>983</v>
      </c>
      <c r="C5" s="22">
        <v>4570000000</v>
      </c>
      <c r="D5" s="22"/>
      <c r="E5" s="21"/>
      <c r="F5" s="22">
        <f t="shared" si="0"/>
        <v>4570000000</v>
      </c>
    </row>
    <row r="6" spans="2:6" ht="15">
      <c r="B6" s="21" t="s">
        <v>984</v>
      </c>
      <c r="C6" s="22">
        <v>2649000000</v>
      </c>
      <c r="D6" s="22"/>
      <c r="E6" s="21"/>
      <c r="F6" s="22">
        <f t="shared" si="0"/>
        <v>2649000000</v>
      </c>
    </row>
    <row r="7" spans="2:6" s="17" customFormat="1" ht="15">
      <c r="B7" s="21" t="s">
        <v>986</v>
      </c>
      <c r="C7" s="22">
        <v>25000000</v>
      </c>
      <c r="D7" s="22"/>
      <c r="E7" s="21"/>
      <c r="F7" s="22">
        <f t="shared" si="0"/>
        <v>25000000</v>
      </c>
    </row>
    <row r="8" spans="2:6" ht="15">
      <c r="B8" s="21" t="s">
        <v>985</v>
      </c>
      <c r="C8" s="21" t="s">
        <v>1284</v>
      </c>
      <c r="D8" s="21"/>
      <c r="E8" s="21"/>
      <c r="F8" s="24">
        <v>0</v>
      </c>
    </row>
    <row r="9" spans="2:6" ht="15">
      <c r="B9" s="21" t="s">
        <v>987</v>
      </c>
      <c r="C9" s="21" t="s">
        <v>1284</v>
      </c>
      <c r="D9" s="21"/>
      <c r="E9" s="21"/>
      <c r="F9" s="24">
        <v>0</v>
      </c>
    </row>
    <row r="10" spans="2:6" ht="15">
      <c r="B10" s="21" t="s">
        <v>988</v>
      </c>
      <c r="C10" s="22" t="s">
        <v>1282</v>
      </c>
      <c r="D10" s="22"/>
      <c r="E10" s="21"/>
      <c r="F10" s="24">
        <v>0</v>
      </c>
    </row>
    <row r="11" spans="2:6" ht="15">
      <c r="B11" s="21" t="s">
        <v>989</v>
      </c>
      <c r="C11" s="22" t="s">
        <v>1283</v>
      </c>
      <c r="D11" s="22"/>
      <c r="E11" s="21"/>
      <c r="F11" s="24">
        <v>0</v>
      </c>
    </row>
    <row r="12" spans="2:6" ht="15">
      <c r="B12" s="21" t="s">
        <v>990</v>
      </c>
      <c r="C12" s="21" t="s">
        <v>1284</v>
      </c>
      <c r="D12" s="21"/>
      <c r="E12" s="21"/>
      <c r="F12" s="24">
        <v>0</v>
      </c>
    </row>
    <row r="13" spans="3:6" ht="15">
      <c r="C13" s="25">
        <f>SUM(C2:C12)</f>
        <v>24420500000</v>
      </c>
      <c r="D13" s="25">
        <f>+D2</f>
        <v>1232289000</v>
      </c>
      <c r="E13" s="25">
        <f>+E2</f>
        <v>3043227092</v>
      </c>
      <c r="F13" s="24">
        <f t="shared" si="0"/>
        <v>28696016092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27285D"/>
  </sheetPr>
  <dimension ref="A1:BG85"/>
  <sheetViews>
    <sheetView zoomScalePageLayoutView="0" workbookViewId="0" topLeftCell="A1">
      <selection activeCell="A2" sqref="A2:IV5"/>
    </sheetView>
  </sheetViews>
  <sheetFormatPr defaultColWidth="11.421875" defaultRowHeight="15"/>
  <cols>
    <col min="1" max="1" width="6.421875" style="15" customWidth="1"/>
    <col min="2" max="2" width="12.7109375" style="81" customWidth="1"/>
    <col min="3" max="3" width="24.57421875" style="15" customWidth="1"/>
    <col min="4" max="4" width="63.00390625" style="15" bestFit="1" customWidth="1"/>
    <col min="5" max="5" width="14.28125" style="15" customWidth="1"/>
    <col min="6" max="6" width="7.00390625" style="15" customWidth="1"/>
    <col min="7" max="7" width="16.57421875" style="15" customWidth="1"/>
    <col min="8" max="8" width="12.57421875" style="15" customWidth="1"/>
    <col min="9" max="9" width="8.140625" style="15" customWidth="1"/>
    <col min="10" max="10" width="39.140625" style="15" customWidth="1"/>
    <col min="11" max="11" width="10.7109375" style="15" customWidth="1"/>
    <col min="12" max="12" width="11.28125" style="15" customWidth="1"/>
    <col min="13" max="24" width="4.00390625" style="15" customWidth="1"/>
    <col min="25" max="25" width="6.00390625" style="15" customWidth="1"/>
    <col min="26" max="26" width="20.7109375" style="15" customWidth="1"/>
    <col min="27" max="27" width="22.140625" style="15" customWidth="1"/>
    <col min="28" max="28" width="7.8515625" style="15" customWidth="1"/>
    <col min="29" max="29" width="8.28125" style="15" customWidth="1"/>
    <col min="30" max="32" width="0" style="15" hidden="1" customWidth="1"/>
    <col min="33" max="33" width="25.140625" style="15" hidden="1" customWidth="1"/>
    <col min="34" max="34" width="22.28125" style="15" hidden="1" customWidth="1"/>
    <col min="35" max="37" width="0" style="15" hidden="1" customWidth="1"/>
    <col min="38" max="38" width="25.8515625" style="15" hidden="1" customWidth="1"/>
    <col min="39" max="39" width="26.8515625" style="15" hidden="1" customWidth="1"/>
    <col min="40" max="42" width="0" style="15" hidden="1" customWidth="1"/>
    <col min="43" max="43" width="22.00390625" style="15" hidden="1" customWidth="1"/>
    <col min="44" max="44" width="31.00390625" style="15" hidden="1" customWidth="1"/>
    <col min="45" max="47" width="0" style="15" hidden="1" customWidth="1"/>
    <col min="48" max="48" width="24.57421875" style="15" hidden="1" customWidth="1"/>
    <col min="49" max="49" width="23.57421875" style="15" hidden="1" customWidth="1"/>
    <col min="50" max="52" width="0" style="15" hidden="1" customWidth="1"/>
    <col min="53" max="53" width="18.140625" style="15" hidden="1" customWidth="1"/>
    <col min="54" max="54" width="26.57421875" style="15" hidden="1" customWidth="1"/>
    <col min="55" max="57" width="0" style="15" hidden="1" customWidth="1"/>
    <col min="58" max="58" width="24.140625" style="15" hidden="1" customWidth="1"/>
    <col min="59" max="59" width="23.140625" style="15" hidden="1" customWidth="1"/>
  </cols>
  <sheetData>
    <row r="1" spans="1:59" s="382" customFormat="1" ht="20.25" customHeight="1">
      <c r="A1" s="424" t="s">
        <v>0</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08" t="s">
        <v>0</v>
      </c>
      <c r="AE1" s="408"/>
      <c r="AF1" s="408"/>
      <c r="AG1" s="408"/>
      <c r="AH1" s="408"/>
      <c r="AI1" s="410" t="s">
        <v>0</v>
      </c>
      <c r="AJ1" s="410"/>
      <c r="AK1" s="410"/>
      <c r="AL1" s="410"/>
      <c r="AM1" s="410"/>
      <c r="AN1" s="412" t="s">
        <v>0</v>
      </c>
      <c r="AO1" s="412"/>
      <c r="AP1" s="412"/>
      <c r="AQ1" s="412"/>
      <c r="AR1" s="412"/>
      <c r="AS1" s="407" t="s">
        <v>0</v>
      </c>
      <c r="AT1" s="407"/>
      <c r="AU1" s="407"/>
      <c r="AV1" s="407"/>
      <c r="AW1" s="407"/>
      <c r="AX1" s="405" t="s">
        <v>0</v>
      </c>
      <c r="AY1" s="405"/>
      <c r="AZ1" s="405"/>
      <c r="BA1" s="405"/>
      <c r="BB1" s="405"/>
      <c r="BC1" s="401" t="s">
        <v>0</v>
      </c>
      <c r="BD1" s="401"/>
      <c r="BE1" s="401"/>
      <c r="BF1" s="401"/>
      <c r="BG1" s="401"/>
    </row>
    <row r="2" spans="1:59" s="384" customFormat="1" ht="15.75" customHeight="1">
      <c r="A2" s="426" t="s">
        <v>1</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08"/>
      <c r="AE2" s="408"/>
      <c r="AF2" s="408"/>
      <c r="AG2" s="408"/>
      <c r="AH2" s="408"/>
      <c r="AI2" s="410"/>
      <c r="AJ2" s="410"/>
      <c r="AK2" s="410"/>
      <c r="AL2" s="410"/>
      <c r="AM2" s="410"/>
      <c r="AN2" s="412"/>
      <c r="AO2" s="412"/>
      <c r="AP2" s="412"/>
      <c r="AQ2" s="412"/>
      <c r="AR2" s="412"/>
      <c r="AS2" s="407"/>
      <c r="AT2" s="407"/>
      <c r="AU2" s="407"/>
      <c r="AV2" s="407"/>
      <c r="AW2" s="407"/>
      <c r="AX2" s="405"/>
      <c r="AY2" s="405"/>
      <c r="AZ2" s="405"/>
      <c r="BA2" s="405"/>
      <c r="BB2" s="405"/>
      <c r="BC2" s="401"/>
      <c r="BD2" s="401"/>
      <c r="BE2" s="401"/>
      <c r="BF2" s="401"/>
      <c r="BG2" s="401"/>
    </row>
    <row r="3" spans="1:59" s="384" customFormat="1" ht="20.25" customHeight="1">
      <c r="A3" s="426" t="s">
        <v>1578</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09" t="s">
        <v>1553</v>
      </c>
      <c r="AE3" s="409"/>
      <c r="AF3" s="409"/>
      <c r="AG3" s="409"/>
      <c r="AH3" s="409"/>
      <c r="AI3" s="411" t="s">
        <v>1562</v>
      </c>
      <c r="AJ3" s="411"/>
      <c r="AK3" s="411"/>
      <c r="AL3" s="411"/>
      <c r="AM3" s="411"/>
      <c r="AN3" s="413" t="s">
        <v>1563</v>
      </c>
      <c r="AO3" s="413"/>
      <c r="AP3" s="413"/>
      <c r="AQ3" s="413"/>
      <c r="AR3" s="413"/>
      <c r="AS3" s="404" t="s">
        <v>1564</v>
      </c>
      <c r="AT3" s="404"/>
      <c r="AU3" s="404"/>
      <c r="AV3" s="404"/>
      <c r="AW3" s="404"/>
      <c r="AX3" s="406" t="s">
        <v>1565</v>
      </c>
      <c r="AY3" s="406"/>
      <c r="AZ3" s="406"/>
      <c r="BA3" s="406"/>
      <c r="BB3" s="406"/>
      <c r="BC3" s="402" t="s">
        <v>1566</v>
      </c>
      <c r="BD3" s="402"/>
      <c r="BE3" s="402"/>
      <c r="BF3" s="402"/>
      <c r="BG3" s="402"/>
    </row>
    <row r="4" spans="1:59" s="384" customFormat="1" ht="15.75" customHeight="1">
      <c r="A4" s="426" t="s">
        <v>270</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09"/>
      <c r="AE4" s="409"/>
      <c r="AF4" s="409"/>
      <c r="AG4" s="409"/>
      <c r="AH4" s="409"/>
      <c r="AI4" s="411"/>
      <c r="AJ4" s="411"/>
      <c r="AK4" s="411"/>
      <c r="AL4" s="411"/>
      <c r="AM4" s="411"/>
      <c r="AN4" s="413"/>
      <c r="AO4" s="413"/>
      <c r="AP4" s="413"/>
      <c r="AQ4" s="413"/>
      <c r="AR4" s="413"/>
      <c r="AS4" s="404"/>
      <c r="AT4" s="404"/>
      <c r="AU4" s="404"/>
      <c r="AV4" s="404"/>
      <c r="AW4" s="404"/>
      <c r="AX4" s="406"/>
      <c r="AY4" s="406"/>
      <c r="AZ4" s="406"/>
      <c r="BA4" s="406"/>
      <c r="BB4" s="406"/>
      <c r="BC4" s="402"/>
      <c r="BD4" s="402"/>
      <c r="BE4" s="402"/>
      <c r="BF4" s="402"/>
      <c r="BG4" s="402"/>
    </row>
    <row r="5" spans="1:59" s="384" customFormat="1" ht="15.75">
      <c r="A5" s="426">
        <v>2014</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09"/>
      <c r="AE5" s="409"/>
      <c r="AF5" s="409"/>
      <c r="AG5" s="409"/>
      <c r="AH5" s="409"/>
      <c r="AI5" s="411"/>
      <c r="AJ5" s="411"/>
      <c r="AK5" s="411"/>
      <c r="AL5" s="411"/>
      <c r="AM5" s="411"/>
      <c r="AN5" s="413"/>
      <c r="AO5" s="413"/>
      <c r="AP5" s="413"/>
      <c r="AQ5" s="413"/>
      <c r="AR5" s="413"/>
      <c r="AS5" s="404"/>
      <c r="AT5" s="404"/>
      <c r="AU5" s="404"/>
      <c r="AV5" s="404"/>
      <c r="AW5" s="404"/>
      <c r="AX5" s="406"/>
      <c r="AY5" s="406"/>
      <c r="AZ5" s="406"/>
      <c r="BA5" s="406"/>
      <c r="BB5" s="406"/>
      <c r="BC5" s="402"/>
      <c r="BD5" s="402"/>
      <c r="BE5" s="402"/>
      <c r="BF5" s="402"/>
      <c r="BG5" s="402"/>
    </row>
    <row r="6" spans="1:29" ht="15.75" thickBot="1">
      <c r="A6" s="20"/>
      <c r="B6" s="11"/>
      <c r="C6" s="20"/>
      <c r="D6" s="20"/>
      <c r="E6" s="20"/>
      <c r="F6" s="70"/>
      <c r="G6" s="20"/>
      <c r="H6" s="20"/>
      <c r="I6" s="62"/>
      <c r="J6" s="20"/>
      <c r="K6" s="63"/>
      <c r="L6" s="63"/>
      <c r="M6" s="20"/>
      <c r="N6" s="20"/>
      <c r="O6" s="20"/>
      <c r="P6" s="20"/>
      <c r="Q6" s="20"/>
      <c r="R6" s="20"/>
      <c r="S6" s="20"/>
      <c r="T6" s="20"/>
      <c r="U6" s="20"/>
      <c r="V6" s="20"/>
      <c r="W6" s="20"/>
      <c r="X6" s="20"/>
      <c r="Y6" s="20"/>
      <c r="Z6" s="13"/>
      <c r="AA6" s="20"/>
      <c r="AB6" s="13"/>
      <c r="AC6" s="13"/>
    </row>
    <row r="7" spans="1:59" ht="21" thickBot="1">
      <c r="A7" s="420" t="s">
        <v>271</v>
      </c>
      <c r="B7" s="420"/>
      <c r="C7" s="420"/>
      <c r="D7" s="420" t="s">
        <v>383</v>
      </c>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t="s">
        <v>383</v>
      </c>
      <c r="AE7" s="420"/>
      <c r="AF7" s="420"/>
      <c r="AG7" s="420"/>
      <c r="AH7" s="420"/>
      <c r="AI7" s="420" t="s">
        <v>383</v>
      </c>
      <c r="AJ7" s="420"/>
      <c r="AK7" s="420"/>
      <c r="AL7" s="420"/>
      <c r="AM7" s="420"/>
      <c r="AN7" s="420" t="s">
        <v>383</v>
      </c>
      <c r="AO7" s="420"/>
      <c r="AP7" s="420"/>
      <c r="AQ7" s="420"/>
      <c r="AR7" s="420"/>
      <c r="AS7" s="420" t="s">
        <v>383</v>
      </c>
      <c r="AT7" s="420"/>
      <c r="AU7" s="420"/>
      <c r="AV7" s="420"/>
      <c r="AW7" s="420"/>
      <c r="AX7" s="420" t="s">
        <v>383</v>
      </c>
      <c r="AY7" s="420"/>
      <c r="AZ7" s="420"/>
      <c r="BA7" s="420"/>
      <c r="BB7" s="420"/>
      <c r="BC7" s="420" t="s">
        <v>383</v>
      </c>
      <c r="BD7" s="420"/>
      <c r="BE7" s="420"/>
      <c r="BF7" s="420"/>
      <c r="BG7" s="420"/>
    </row>
    <row r="8" spans="1:59" ht="15.75" thickBot="1">
      <c r="A8" s="20"/>
      <c r="B8" s="11"/>
      <c r="C8" s="20"/>
      <c r="D8" s="20"/>
      <c r="E8" s="20"/>
      <c r="F8" s="70"/>
      <c r="G8" s="20"/>
      <c r="H8" s="20"/>
      <c r="I8" s="62"/>
      <c r="J8" s="20"/>
      <c r="K8" s="63"/>
      <c r="L8" s="63"/>
      <c r="M8" s="20"/>
      <c r="N8" s="20"/>
      <c r="O8" s="20"/>
      <c r="P8" s="20"/>
      <c r="Q8" s="20"/>
      <c r="R8" s="20"/>
      <c r="S8" s="20"/>
      <c r="T8" s="20"/>
      <c r="U8" s="20"/>
      <c r="V8" s="20"/>
      <c r="W8" s="20"/>
      <c r="X8" s="20"/>
      <c r="Y8" s="20"/>
      <c r="Z8" s="13"/>
      <c r="AA8" s="20"/>
      <c r="AB8" s="13"/>
      <c r="AC8" s="13"/>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1:59" ht="21" thickBot="1">
      <c r="A9" s="400" t="s">
        <v>273</v>
      </c>
      <c r="B9" s="400"/>
      <c r="C9" s="400"/>
      <c r="D9" s="400" t="s">
        <v>385</v>
      </c>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t="s">
        <v>385</v>
      </c>
      <c r="AE9" s="400"/>
      <c r="AF9" s="400"/>
      <c r="AG9" s="400"/>
      <c r="AH9" s="400"/>
      <c r="AI9" s="400" t="s">
        <v>385</v>
      </c>
      <c r="AJ9" s="400"/>
      <c r="AK9" s="400"/>
      <c r="AL9" s="400"/>
      <c r="AM9" s="400"/>
      <c r="AN9" s="400" t="s">
        <v>385</v>
      </c>
      <c r="AO9" s="400"/>
      <c r="AP9" s="400"/>
      <c r="AQ9" s="400"/>
      <c r="AR9" s="400"/>
      <c r="AS9" s="400" t="s">
        <v>385</v>
      </c>
      <c r="AT9" s="400"/>
      <c r="AU9" s="400"/>
      <c r="AV9" s="400"/>
      <c r="AW9" s="400"/>
      <c r="AX9" s="400" t="s">
        <v>385</v>
      </c>
      <c r="AY9" s="400"/>
      <c r="AZ9" s="400"/>
      <c r="BA9" s="400"/>
      <c r="BB9" s="400"/>
      <c r="BC9" s="400" t="s">
        <v>385</v>
      </c>
      <c r="BD9" s="400"/>
      <c r="BE9" s="400"/>
      <c r="BF9" s="400"/>
      <c r="BG9" s="400"/>
    </row>
    <row r="10" spans="1:59" ht="15.75" thickBot="1">
      <c r="A10" s="68"/>
      <c r="B10" s="69"/>
      <c r="C10" s="68"/>
      <c r="D10" s="68"/>
      <c r="E10" s="68"/>
      <c r="F10" s="71"/>
      <c r="G10" s="68"/>
      <c r="H10" s="68"/>
      <c r="I10" s="72"/>
      <c r="J10" s="68"/>
      <c r="K10" s="73"/>
      <c r="L10" s="73"/>
      <c r="M10" s="68"/>
      <c r="N10" s="68"/>
      <c r="O10" s="68"/>
      <c r="P10" s="68"/>
      <c r="Q10" s="68"/>
      <c r="R10" s="68"/>
      <c r="S10" s="68"/>
      <c r="T10" s="68"/>
      <c r="U10" s="68"/>
      <c r="V10" s="68"/>
      <c r="W10" s="68"/>
      <c r="X10" s="68"/>
      <c r="Y10" s="68"/>
      <c r="Z10" s="76"/>
      <c r="AA10" s="68"/>
      <c r="AB10" s="13"/>
      <c r="AC10" s="13"/>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1:59" ht="36.75" thickBot="1">
      <c r="A11" s="117" t="s">
        <v>2</v>
      </c>
      <c r="B11" s="117" t="s">
        <v>236</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7" t="s">
        <v>17</v>
      </c>
      <c r="AA11" s="117" t="s">
        <v>18</v>
      </c>
      <c r="AB11" s="117" t="s">
        <v>19</v>
      </c>
      <c r="AC11" s="117" t="s">
        <v>20</v>
      </c>
      <c r="AD11" s="119" t="s">
        <v>1551</v>
      </c>
      <c r="AE11" s="119" t="s">
        <v>1552</v>
      </c>
      <c r="AF11" s="119" t="s">
        <v>582</v>
      </c>
      <c r="AG11" s="119" t="s">
        <v>583</v>
      </c>
      <c r="AH11" s="119" t="s">
        <v>584</v>
      </c>
      <c r="AI11" s="120" t="s">
        <v>1554</v>
      </c>
      <c r="AJ11" s="120" t="s">
        <v>1555</v>
      </c>
      <c r="AK11" s="120" t="s">
        <v>582</v>
      </c>
      <c r="AL11" s="120" t="s">
        <v>583</v>
      </c>
      <c r="AM11" s="120" t="s">
        <v>584</v>
      </c>
      <c r="AN11" s="121" t="s">
        <v>1556</v>
      </c>
      <c r="AO11" s="121" t="s">
        <v>1557</v>
      </c>
      <c r="AP11" s="121" t="s">
        <v>582</v>
      </c>
      <c r="AQ11" s="121" t="s">
        <v>583</v>
      </c>
      <c r="AR11" s="121" t="s">
        <v>584</v>
      </c>
      <c r="AS11" s="122" t="s">
        <v>1558</v>
      </c>
      <c r="AT11" s="122" t="s">
        <v>1559</v>
      </c>
      <c r="AU11" s="122" t="s">
        <v>582</v>
      </c>
      <c r="AV11" s="122" t="s">
        <v>583</v>
      </c>
      <c r="AW11" s="122" t="s">
        <v>584</v>
      </c>
      <c r="AX11" s="123" t="s">
        <v>1561</v>
      </c>
      <c r="AY11" s="123" t="s">
        <v>1560</v>
      </c>
      <c r="AZ11" s="123" t="s">
        <v>582</v>
      </c>
      <c r="BA11" s="123" t="s">
        <v>583</v>
      </c>
      <c r="BB11" s="123" t="s">
        <v>584</v>
      </c>
      <c r="BC11" s="124" t="s">
        <v>1549</v>
      </c>
      <c r="BD11" s="124" t="s">
        <v>1550</v>
      </c>
      <c r="BE11" s="124" t="s">
        <v>582</v>
      </c>
      <c r="BF11" s="124" t="s">
        <v>583</v>
      </c>
      <c r="BG11" s="124" t="s">
        <v>584</v>
      </c>
    </row>
    <row r="12" spans="1:59" ht="15.75" thickBot="1">
      <c r="A12" s="391">
        <v>1</v>
      </c>
      <c r="B12" s="391" t="s">
        <v>386</v>
      </c>
      <c r="C12" s="419" t="s">
        <v>387</v>
      </c>
      <c r="D12" s="149" t="s">
        <v>1455</v>
      </c>
      <c r="E12" s="149" t="s">
        <v>49</v>
      </c>
      <c r="F12" s="125">
        <v>1</v>
      </c>
      <c r="G12" s="149" t="s">
        <v>388</v>
      </c>
      <c r="H12" s="149"/>
      <c r="I12" s="149"/>
      <c r="J12" s="149" t="s">
        <v>389</v>
      </c>
      <c r="K12" s="127">
        <v>41640</v>
      </c>
      <c r="L12" s="127">
        <v>42004</v>
      </c>
      <c r="M12" s="138"/>
      <c r="N12" s="138"/>
      <c r="O12" s="138"/>
      <c r="P12" s="138"/>
      <c r="Q12" s="138"/>
      <c r="R12" s="168"/>
      <c r="S12" s="168"/>
      <c r="T12" s="138"/>
      <c r="U12" s="168"/>
      <c r="V12" s="168"/>
      <c r="W12" s="168"/>
      <c r="X12" s="168">
        <v>1</v>
      </c>
      <c r="Y12" s="169">
        <f>SUM(M12:X12)</f>
        <v>1</v>
      </c>
      <c r="Z12" s="170">
        <v>150000000</v>
      </c>
      <c r="AA12" s="171"/>
      <c r="AB12" s="149"/>
      <c r="AC12" s="149"/>
      <c r="AD12" s="172"/>
      <c r="AE12" s="172" t="s">
        <v>1456</v>
      </c>
      <c r="AF12" s="172"/>
      <c r="AG12" s="172"/>
      <c r="AH12" s="172"/>
      <c r="AI12" s="173"/>
      <c r="AJ12" s="173"/>
      <c r="AK12" s="173"/>
      <c r="AL12" s="173"/>
      <c r="AM12" s="173"/>
      <c r="AN12" s="152"/>
      <c r="AO12" s="152"/>
      <c r="AP12" s="152"/>
      <c r="AQ12" s="152"/>
      <c r="AR12" s="152"/>
      <c r="AS12" s="153"/>
      <c r="AT12" s="153"/>
      <c r="AU12" s="153"/>
      <c r="AV12" s="153"/>
      <c r="AW12" s="153"/>
      <c r="AX12" s="154"/>
      <c r="AY12" s="154"/>
      <c r="AZ12" s="154"/>
      <c r="BA12" s="154"/>
      <c r="BB12" s="154"/>
      <c r="BC12" s="155"/>
      <c r="BD12" s="155"/>
      <c r="BE12" s="155"/>
      <c r="BF12" s="155"/>
      <c r="BG12" s="155"/>
    </row>
    <row r="13" spans="1:59" ht="18.75" thickBot="1">
      <c r="A13" s="391"/>
      <c r="B13" s="391"/>
      <c r="C13" s="419"/>
      <c r="D13" s="149" t="s">
        <v>1457</v>
      </c>
      <c r="E13" s="149" t="s">
        <v>390</v>
      </c>
      <c r="F13" s="125">
        <v>2</v>
      </c>
      <c r="G13" s="149" t="s">
        <v>391</v>
      </c>
      <c r="H13" s="149"/>
      <c r="I13" s="149"/>
      <c r="J13" s="149" t="s">
        <v>392</v>
      </c>
      <c r="K13" s="127">
        <v>41699</v>
      </c>
      <c r="L13" s="127">
        <v>42004</v>
      </c>
      <c r="M13" s="138"/>
      <c r="N13" s="138"/>
      <c r="O13" s="138"/>
      <c r="P13" s="138"/>
      <c r="Q13" s="138"/>
      <c r="R13" s="168">
        <v>1</v>
      </c>
      <c r="S13" s="168"/>
      <c r="T13" s="138"/>
      <c r="U13" s="168"/>
      <c r="V13" s="168"/>
      <c r="W13" s="168"/>
      <c r="X13" s="168">
        <v>1</v>
      </c>
      <c r="Y13" s="169">
        <f>SUM(M13:X13)</f>
        <v>2</v>
      </c>
      <c r="Z13" s="149"/>
      <c r="AA13" s="149"/>
      <c r="AB13" s="149"/>
      <c r="AC13" s="149"/>
      <c r="AD13" s="172"/>
      <c r="AE13" s="172"/>
      <c r="AF13" s="172"/>
      <c r="AG13" s="172"/>
      <c r="AH13" s="172"/>
      <c r="AI13" s="173"/>
      <c r="AJ13" s="173"/>
      <c r="AK13" s="173"/>
      <c r="AL13" s="173"/>
      <c r="AM13" s="173"/>
      <c r="AN13" s="152"/>
      <c r="AO13" s="152"/>
      <c r="AP13" s="152"/>
      <c r="AQ13" s="152"/>
      <c r="AR13" s="152"/>
      <c r="AS13" s="153"/>
      <c r="AT13" s="153"/>
      <c r="AU13" s="153"/>
      <c r="AV13" s="153"/>
      <c r="AW13" s="153"/>
      <c r="AX13" s="154"/>
      <c r="AY13" s="154"/>
      <c r="AZ13" s="154"/>
      <c r="BA13" s="154"/>
      <c r="BB13" s="154"/>
      <c r="BC13" s="155"/>
      <c r="BD13" s="155"/>
      <c r="BE13" s="155"/>
      <c r="BF13" s="155"/>
      <c r="BG13" s="155"/>
    </row>
    <row r="14" spans="1:59" ht="18.75" thickBot="1">
      <c r="A14" s="391"/>
      <c r="B14" s="391"/>
      <c r="C14" s="419"/>
      <c r="D14" s="131" t="s">
        <v>404</v>
      </c>
      <c r="E14" s="125" t="s">
        <v>405</v>
      </c>
      <c r="F14" s="125">
        <v>1</v>
      </c>
      <c r="G14" s="125" t="s">
        <v>406</v>
      </c>
      <c r="H14" s="125"/>
      <c r="I14" s="149"/>
      <c r="J14" s="125" t="s">
        <v>389</v>
      </c>
      <c r="K14" s="127">
        <v>41640</v>
      </c>
      <c r="L14" s="127">
        <v>42004</v>
      </c>
      <c r="M14" s="139"/>
      <c r="N14" s="139"/>
      <c r="O14" s="139"/>
      <c r="P14" s="139"/>
      <c r="Q14" s="139"/>
      <c r="R14" s="139"/>
      <c r="S14" s="139"/>
      <c r="T14" s="139"/>
      <c r="U14" s="168"/>
      <c r="V14" s="168"/>
      <c r="W14" s="168">
        <v>1</v>
      </c>
      <c r="X14" s="168"/>
      <c r="Y14" s="169">
        <f>SUM(M14:X14)</f>
        <v>1</v>
      </c>
      <c r="Z14" s="170">
        <v>150000000</v>
      </c>
      <c r="AA14" s="149"/>
      <c r="AB14" s="149"/>
      <c r="AC14" s="149"/>
      <c r="AD14" s="172"/>
      <c r="AE14" s="172"/>
      <c r="AF14" s="172"/>
      <c r="AG14" s="172"/>
      <c r="AH14" s="172"/>
      <c r="AI14" s="173"/>
      <c r="AJ14" s="173"/>
      <c r="AK14" s="173"/>
      <c r="AL14" s="173"/>
      <c r="AM14" s="173"/>
      <c r="AN14" s="152"/>
      <c r="AO14" s="152"/>
      <c r="AP14" s="152"/>
      <c r="AQ14" s="152"/>
      <c r="AR14" s="152"/>
      <c r="AS14" s="153"/>
      <c r="AT14" s="153"/>
      <c r="AU14" s="153"/>
      <c r="AV14" s="153"/>
      <c r="AW14" s="153"/>
      <c r="AX14" s="154"/>
      <c r="AY14" s="154"/>
      <c r="AZ14" s="154"/>
      <c r="BA14" s="154"/>
      <c r="BB14" s="154"/>
      <c r="BC14" s="155"/>
      <c r="BD14" s="155"/>
      <c r="BE14" s="155"/>
      <c r="BF14" s="155"/>
      <c r="BG14" s="155"/>
    </row>
    <row r="15" spans="1:59" ht="18.75" thickBot="1">
      <c r="A15" s="391"/>
      <c r="B15" s="391"/>
      <c r="C15" s="419"/>
      <c r="D15" s="131" t="s">
        <v>407</v>
      </c>
      <c r="E15" s="125" t="s">
        <v>405</v>
      </c>
      <c r="F15" s="125">
        <v>1</v>
      </c>
      <c r="G15" s="125" t="s">
        <v>406</v>
      </c>
      <c r="H15" s="125" t="s">
        <v>1458</v>
      </c>
      <c r="I15" s="149"/>
      <c r="J15" s="125" t="s">
        <v>389</v>
      </c>
      <c r="K15" s="127">
        <v>41640</v>
      </c>
      <c r="L15" s="127">
        <v>42004</v>
      </c>
      <c r="M15" s="139"/>
      <c r="N15" s="139"/>
      <c r="O15" s="139"/>
      <c r="P15" s="139"/>
      <c r="Q15" s="139"/>
      <c r="R15" s="139"/>
      <c r="S15" s="139"/>
      <c r="T15" s="139"/>
      <c r="U15" s="168"/>
      <c r="V15" s="168"/>
      <c r="W15" s="168">
        <v>1</v>
      </c>
      <c r="X15" s="168"/>
      <c r="Y15" s="169">
        <f>SUM(M15:X15)</f>
        <v>1</v>
      </c>
      <c r="Z15" s="149"/>
      <c r="AA15" s="149"/>
      <c r="AB15" s="149"/>
      <c r="AC15" s="149"/>
      <c r="AD15" s="172"/>
      <c r="AE15" s="172"/>
      <c r="AF15" s="172"/>
      <c r="AG15" s="172"/>
      <c r="AH15" s="172"/>
      <c r="AI15" s="173"/>
      <c r="AJ15" s="173"/>
      <c r="AK15" s="173"/>
      <c r="AL15" s="173"/>
      <c r="AM15" s="173"/>
      <c r="AN15" s="152"/>
      <c r="AO15" s="152"/>
      <c r="AP15" s="152"/>
      <c r="AQ15" s="152"/>
      <c r="AR15" s="152"/>
      <c r="AS15" s="153"/>
      <c r="AT15" s="153"/>
      <c r="AU15" s="153"/>
      <c r="AV15" s="153"/>
      <c r="AW15" s="153"/>
      <c r="AX15" s="154"/>
      <c r="AY15" s="154"/>
      <c r="AZ15" s="154"/>
      <c r="BA15" s="154"/>
      <c r="BB15" s="154"/>
      <c r="BC15" s="155"/>
      <c r="BD15" s="155"/>
      <c r="BE15" s="155"/>
      <c r="BF15" s="155"/>
      <c r="BG15" s="155"/>
    </row>
    <row r="16" spans="1:59" ht="15.75" thickBot="1">
      <c r="A16" s="423" t="s">
        <v>393</v>
      </c>
      <c r="B16" s="423"/>
      <c r="C16" s="423"/>
      <c r="D16" s="423"/>
      <c r="E16" s="174"/>
      <c r="F16" s="174"/>
      <c r="G16" s="174"/>
      <c r="H16" s="174"/>
      <c r="I16" s="174"/>
      <c r="J16" s="174"/>
      <c r="K16" s="174"/>
      <c r="L16" s="174"/>
      <c r="M16" s="174"/>
      <c r="N16" s="174"/>
      <c r="O16" s="174"/>
      <c r="P16" s="174"/>
      <c r="Q16" s="174"/>
      <c r="R16" s="174"/>
      <c r="S16" s="174"/>
      <c r="T16" s="174"/>
      <c r="U16" s="174"/>
      <c r="V16" s="174"/>
      <c r="W16" s="174"/>
      <c r="X16" s="174"/>
      <c r="Y16" s="174"/>
      <c r="Z16" s="175">
        <f>SUM(Z12:Z15)</f>
        <v>300000000</v>
      </c>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row>
    <row r="17" spans="1:59" ht="15.75" thickBot="1">
      <c r="A17" s="391">
        <v>2</v>
      </c>
      <c r="B17" s="391" t="s">
        <v>394</v>
      </c>
      <c r="C17" s="419" t="s">
        <v>395</v>
      </c>
      <c r="D17" s="176" t="s">
        <v>396</v>
      </c>
      <c r="E17" s="176" t="s">
        <v>176</v>
      </c>
      <c r="F17" s="176">
        <v>2</v>
      </c>
      <c r="G17" s="125" t="s">
        <v>218</v>
      </c>
      <c r="H17" s="176"/>
      <c r="I17" s="176"/>
      <c r="J17" s="176" t="s">
        <v>1459</v>
      </c>
      <c r="K17" s="127">
        <v>41791</v>
      </c>
      <c r="L17" s="127">
        <v>42004</v>
      </c>
      <c r="M17" s="139"/>
      <c r="N17" s="139"/>
      <c r="O17" s="139"/>
      <c r="P17" s="139"/>
      <c r="Q17" s="139"/>
      <c r="R17" s="139">
        <v>1</v>
      </c>
      <c r="S17" s="139"/>
      <c r="T17" s="139"/>
      <c r="U17" s="168"/>
      <c r="V17" s="168"/>
      <c r="W17" s="168"/>
      <c r="X17" s="168">
        <v>1</v>
      </c>
      <c r="Y17" s="169">
        <f>SUM(M17:X17)</f>
        <v>2</v>
      </c>
      <c r="Z17" s="149"/>
      <c r="AA17" s="149"/>
      <c r="AB17" s="149"/>
      <c r="AC17" s="149"/>
      <c r="AD17" s="172"/>
      <c r="AE17" s="172"/>
      <c r="AF17" s="172"/>
      <c r="AG17" s="172"/>
      <c r="AH17" s="172"/>
      <c r="AI17" s="173"/>
      <c r="AJ17" s="173"/>
      <c r="AK17" s="173"/>
      <c r="AL17" s="173"/>
      <c r="AM17" s="173"/>
      <c r="AN17" s="152"/>
      <c r="AO17" s="152"/>
      <c r="AP17" s="152"/>
      <c r="AQ17" s="152"/>
      <c r="AR17" s="152"/>
      <c r="AS17" s="153"/>
      <c r="AT17" s="153"/>
      <c r="AU17" s="153"/>
      <c r="AV17" s="153"/>
      <c r="AW17" s="153"/>
      <c r="AX17" s="154"/>
      <c r="AY17" s="154"/>
      <c r="AZ17" s="154"/>
      <c r="BA17" s="154"/>
      <c r="BB17" s="154"/>
      <c r="BC17" s="155"/>
      <c r="BD17" s="155"/>
      <c r="BE17" s="155"/>
      <c r="BF17" s="155"/>
      <c r="BG17" s="155"/>
    </row>
    <row r="18" spans="1:59" ht="18.75" thickBot="1">
      <c r="A18" s="391"/>
      <c r="B18" s="391"/>
      <c r="C18" s="419"/>
      <c r="D18" s="176" t="s">
        <v>397</v>
      </c>
      <c r="E18" s="176" t="s">
        <v>176</v>
      </c>
      <c r="F18" s="176">
        <v>12</v>
      </c>
      <c r="G18" s="125" t="s">
        <v>218</v>
      </c>
      <c r="H18" s="176"/>
      <c r="I18" s="176"/>
      <c r="J18" s="176" t="s">
        <v>308</v>
      </c>
      <c r="K18" s="127">
        <v>41640</v>
      </c>
      <c r="L18" s="127">
        <v>42004</v>
      </c>
      <c r="M18" s="139">
        <v>1</v>
      </c>
      <c r="N18" s="139">
        <v>1</v>
      </c>
      <c r="O18" s="139">
        <v>1</v>
      </c>
      <c r="P18" s="139">
        <v>1</v>
      </c>
      <c r="Q18" s="139">
        <v>1</v>
      </c>
      <c r="R18" s="139">
        <v>1</v>
      </c>
      <c r="S18" s="139">
        <v>1</v>
      </c>
      <c r="T18" s="139">
        <v>1</v>
      </c>
      <c r="U18" s="168">
        <v>1</v>
      </c>
      <c r="V18" s="168">
        <v>1</v>
      </c>
      <c r="W18" s="168">
        <v>1</v>
      </c>
      <c r="X18" s="168">
        <v>1</v>
      </c>
      <c r="Y18" s="169">
        <f>SUM(M18:X18)</f>
        <v>12</v>
      </c>
      <c r="Z18" s="149"/>
      <c r="AA18" s="149"/>
      <c r="AB18" s="149"/>
      <c r="AC18" s="149"/>
      <c r="AD18" s="172"/>
      <c r="AE18" s="172"/>
      <c r="AF18" s="172"/>
      <c r="AG18" s="172"/>
      <c r="AH18" s="172"/>
      <c r="AI18" s="173"/>
      <c r="AJ18" s="173"/>
      <c r="AK18" s="173"/>
      <c r="AL18" s="173"/>
      <c r="AM18" s="173"/>
      <c r="AN18" s="152"/>
      <c r="AO18" s="152"/>
      <c r="AP18" s="152"/>
      <c r="AQ18" s="152"/>
      <c r="AR18" s="152"/>
      <c r="AS18" s="153"/>
      <c r="AT18" s="153"/>
      <c r="AU18" s="153"/>
      <c r="AV18" s="153"/>
      <c r="AW18" s="153"/>
      <c r="AX18" s="154"/>
      <c r="AY18" s="154"/>
      <c r="AZ18" s="154"/>
      <c r="BA18" s="154"/>
      <c r="BB18" s="154"/>
      <c r="BC18" s="155"/>
      <c r="BD18" s="155"/>
      <c r="BE18" s="155"/>
      <c r="BF18" s="155"/>
      <c r="BG18" s="155"/>
    </row>
    <row r="19" spans="1:59" ht="18.75" thickBot="1">
      <c r="A19" s="391"/>
      <c r="B19" s="391"/>
      <c r="C19" s="419"/>
      <c r="D19" s="176" t="s">
        <v>1460</v>
      </c>
      <c r="E19" s="176" t="s">
        <v>207</v>
      </c>
      <c r="F19" s="176">
        <v>2</v>
      </c>
      <c r="G19" s="176" t="s">
        <v>398</v>
      </c>
      <c r="H19" s="176"/>
      <c r="I19" s="176"/>
      <c r="J19" s="176" t="s">
        <v>390</v>
      </c>
      <c r="K19" s="127">
        <v>41791</v>
      </c>
      <c r="L19" s="127">
        <v>42004</v>
      </c>
      <c r="M19" s="139"/>
      <c r="N19" s="139"/>
      <c r="O19" s="139"/>
      <c r="P19" s="139"/>
      <c r="Q19" s="139"/>
      <c r="R19" s="139">
        <v>1</v>
      </c>
      <c r="S19" s="139"/>
      <c r="T19" s="139"/>
      <c r="U19" s="168"/>
      <c r="V19" s="168"/>
      <c r="W19" s="168"/>
      <c r="X19" s="168">
        <v>1</v>
      </c>
      <c r="Y19" s="169">
        <f>SUM(M19:X19)</f>
        <v>2</v>
      </c>
      <c r="Z19" s="149"/>
      <c r="AA19" s="149"/>
      <c r="AB19" s="149"/>
      <c r="AC19" s="149"/>
      <c r="AD19" s="172"/>
      <c r="AE19" s="172"/>
      <c r="AF19" s="172"/>
      <c r="AG19" s="172"/>
      <c r="AH19" s="172"/>
      <c r="AI19" s="173"/>
      <c r="AJ19" s="173"/>
      <c r="AK19" s="173"/>
      <c r="AL19" s="173"/>
      <c r="AM19" s="173"/>
      <c r="AN19" s="152"/>
      <c r="AO19" s="152"/>
      <c r="AP19" s="152"/>
      <c r="AQ19" s="152"/>
      <c r="AR19" s="152"/>
      <c r="AS19" s="153"/>
      <c r="AT19" s="153"/>
      <c r="AU19" s="153"/>
      <c r="AV19" s="153"/>
      <c r="AW19" s="153"/>
      <c r="AX19" s="154"/>
      <c r="AY19" s="154"/>
      <c r="AZ19" s="154"/>
      <c r="BA19" s="154"/>
      <c r="BB19" s="154"/>
      <c r="BC19" s="155"/>
      <c r="BD19" s="155"/>
      <c r="BE19" s="155"/>
      <c r="BF19" s="155"/>
      <c r="BG19" s="155"/>
    </row>
    <row r="20" spans="1:59" ht="27.75" thickBot="1">
      <c r="A20" s="391"/>
      <c r="B20" s="391"/>
      <c r="C20" s="419" t="s">
        <v>1543</v>
      </c>
      <c r="D20" s="177" t="s">
        <v>1461</v>
      </c>
      <c r="E20" s="125" t="s">
        <v>1462</v>
      </c>
      <c r="F20" s="125">
        <v>1</v>
      </c>
      <c r="G20" s="125" t="s">
        <v>399</v>
      </c>
      <c r="H20" s="177" t="s">
        <v>400</v>
      </c>
      <c r="I20" s="177"/>
      <c r="J20" s="177" t="s">
        <v>1463</v>
      </c>
      <c r="K20" s="178">
        <v>41640</v>
      </c>
      <c r="L20" s="178">
        <v>41833</v>
      </c>
      <c r="M20" s="179"/>
      <c r="N20" s="179"/>
      <c r="O20" s="179"/>
      <c r="P20" s="179"/>
      <c r="Q20" s="179"/>
      <c r="R20" s="179"/>
      <c r="S20" s="179">
        <v>1</v>
      </c>
      <c r="T20" s="179"/>
      <c r="U20" s="162"/>
      <c r="V20" s="162"/>
      <c r="W20" s="162"/>
      <c r="X20" s="162"/>
      <c r="Y20" s="169">
        <f>SUM(M20:X20)</f>
        <v>1</v>
      </c>
      <c r="Z20" s="149"/>
      <c r="AA20" s="149"/>
      <c r="AB20" s="149"/>
      <c r="AC20" s="149"/>
      <c r="AD20" s="172"/>
      <c r="AE20" s="172"/>
      <c r="AF20" s="172"/>
      <c r="AG20" s="172"/>
      <c r="AH20" s="172"/>
      <c r="AI20" s="173"/>
      <c r="AJ20" s="173"/>
      <c r="AK20" s="173"/>
      <c r="AL20" s="173"/>
      <c r="AM20" s="173"/>
      <c r="AN20" s="152"/>
      <c r="AO20" s="152"/>
      <c r="AP20" s="152"/>
      <c r="AQ20" s="152"/>
      <c r="AR20" s="152"/>
      <c r="AS20" s="153"/>
      <c r="AT20" s="153"/>
      <c r="AU20" s="153"/>
      <c r="AV20" s="153"/>
      <c r="AW20" s="153"/>
      <c r="AX20" s="154"/>
      <c r="AY20" s="154"/>
      <c r="AZ20" s="154"/>
      <c r="BA20" s="154"/>
      <c r="BB20" s="154"/>
      <c r="BC20" s="155"/>
      <c r="BD20" s="155"/>
      <c r="BE20" s="155"/>
      <c r="BF20" s="155"/>
      <c r="BG20" s="155"/>
    </row>
    <row r="21" spans="1:59" ht="18.75" thickBot="1">
      <c r="A21" s="391"/>
      <c r="B21" s="391"/>
      <c r="C21" s="419"/>
      <c r="D21" s="177" t="s">
        <v>1464</v>
      </c>
      <c r="E21" s="125" t="s">
        <v>1462</v>
      </c>
      <c r="F21" s="125">
        <v>1</v>
      </c>
      <c r="G21" s="125" t="s">
        <v>401</v>
      </c>
      <c r="H21" s="177" t="s">
        <v>1458</v>
      </c>
      <c r="I21" s="177"/>
      <c r="J21" s="177" t="s">
        <v>1465</v>
      </c>
      <c r="K21" s="178">
        <v>41640</v>
      </c>
      <c r="L21" s="178">
        <v>41833</v>
      </c>
      <c r="M21" s="179"/>
      <c r="N21" s="179"/>
      <c r="O21" s="179"/>
      <c r="P21" s="179"/>
      <c r="Q21" s="179"/>
      <c r="R21" s="179"/>
      <c r="S21" s="179">
        <v>1</v>
      </c>
      <c r="T21" s="179"/>
      <c r="U21" s="162"/>
      <c r="V21" s="162"/>
      <c r="W21" s="162"/>
      <c r="X21" s="162"/>
      <c r="Y21" s="169"/>
      <c r="Z21" s="149"/>
      <c r="AA21" s="149"/>
      <c r="AB21" s="149"/>
      <c r="AC21" s="149"/>
      <c r="AD21" s="172"/>
      <c r="AE21" s="172"/>
      <c r="AF21" s="172"/>
      <c r="AG21" s="172"/>
      <c r="AH21" s="172"/>
      <c r="AI21" s="173"/>
      <c r="AJ21" s="173"/>
      <c r="AK21" s="173"/>
      <c r="AL21" s="173"/>
      <c r="AM21" s="173"/>
      <c r="AN21" s="152"/>
      <c r="AO21" s="152"/>
      <c r="AP21" s="152"/>
      <c r="AQ21" s="152"/>
      <c r="AR21" s="152"/>
      <c r="AS21" s="153"/>
      <c r="AT21" s="153"/>
      <c r="AU21" s="153"/>
      <c r="AV21" s="153"/>
      <c r="AW21" s="153"/>
      <c r="AX21" s="154"/>
      <c r="AY21" s="154"/>
      <c r="AZ21" s="154"/>
      <c r="BA21" s="154"/>
      <c r="BB21" s="154"/>
      <c r="BC21" s="155"/>
      <c r="BD21" s="155"/>
      <c r="BE21" s="155"/>
      <c r="BF21" s="155"/>
      <c r="BG21" s="155"/>
    </row>
    <row r="22" spans="1:59" ht="18.75" thickBot="1">
      <c r="A22" s="391"/>
      <c r="B22" s="391"/>
      <c r="C22" s="419"/>
      <c r="D22" s="177" t="s">
        <v>1466</v>
      </c>
      <c r="E22" s="125" t="s">
        <v>1462</v>
      </c>
      <c r="F22" s="125">
        <v>1</v>
      </c>
      <c r="G22" s="125" t="s">
        <v>401</v>
      </c>
      <c r="H22" s="177" t="s">
        <v>402</v>
      </c>
      <c r="I22" s="177"/>
      <c r="J22" s="177" t="s">
        <v>1467</v>
      </c>
      <c r="K22" s="178">
        <v>41640</v>
      </c>
      <c r="L22" s="178">
        <v>41833</v>
      </c>
      <c r="M22" s="179"/>
      <c r="N22" s="179"/>
      <c r="O22" s="179"/>
      <c r="P22" s="179"/>
      <c r="Q22" s="179"/>
      <c r="R22" s="179"/>
      <c r="S22" s="179">
        <v>1</v>
      </c>
      <c r="T22" s="179"/>
      <c r="U22" s="162"/>
      <c r="V22" s="162"/>
      <c r="W22" s="162"/>
      <c r="X22" s="162"/>
      <c r="Y22" s="169"/>
      <c r="Z22" s="149"/>
      <c r="AA22" s="149"/>
      <c r="AB22" s="149"/>
      <c r="AC22" s="149"/>
      <c r="AD22" s="172"/>
      <c r="AE22" s="172"/>
      <c r="AF22" s="172"/>
      <c r="AG22" s="172"/>
      <c r="AH22" s="172"/>
      <c r="AI22" s="173"/>
      <c r="AJ22" s="173"/>
      <c r="AK22" s="173"/>
      <c r="AL22" s="173"/>
      <c r="AM22" s="173"/>
      <c r="AN22" s="152"/>
      <c r="AO22" s="152"/>
      <c r="AP22" s="152"/>
      <c r="AQ22" s="152"/>
      <c r="AR22" s="152"/>
      <c r="AS22" s="153"/>
      <c r="AT22" s="153"/>
      <c r="AU22" s="153"/>
      <c r="AV22" s="153"/>
      <c r="AW22" s="153"/>
      <c r="AX22" s="154"/>
      <c r="AY22" s="154"/>
      <c r="AZ22" s="154"/>
      <c r="BA22" s="154"/>
      <c r="BB22" s="154"/>
      <c r="BC22" s="155"/>
      <c r="BD22" s="155"/>
      <c r="BE22" s="155"/>
      <c r="BF22" s="155"/>
      <c r="BG22" s="155"/>
    </row>
    <row r="23" spans="1:59" ht="27.75" thickBot="1">
      <c r="A23" s="391"/>
      <c r="B23" s="391"/>
      <c r="C23" s="419"/>
      <c r="D23" s="149" t="s">
        <v>1468</v>
      </c>
      <c r="E23" s="180" t="s">
        <v>1469</v>
      </c>
      <c r="F23" s="180">
        <v>1</v>
      </c>
      <c r="G23" s="180" t="s">
        <v>1470</v>
      </c>
      <c r="H23" s="149" t="s">
        <v>403</v>
      </c>
      <c r="I23" s="149"/>
      <c r="J23" s="149" t="s">
        <v>1471</v>
      </c>
      <c r="K23" s="181">
        <v>41699</v>
      </c>
      <c r="L23" s="181">
        <v>41789</v>
      </c>
      <c r="M23" s="146"/>
      <c r="N23" s="146"/>
      <c r="O23" s="146"/>
      <c r="P23" s="146"/>
      <c r="Q23" s="146">
        <v>1</v>
      </c>
      <c r="R23" s="146"/>
      <c r="S23" s="146"/>
      <c r="T23" s="146"/>
      <c r="U23" s="146"/>
      <c r="V23" s="146"/>
      <c r="W23" s="146"/>
      <c r="X23" s="146"/>
      <c r="Y23" s="182">
        <v>1</v>
      </c>
      <c r="Z23" s="170">
        <v>70000000</v>
      </c>
      <c r="AA23" s="149"/>
      <c r="AB23" s="149"/>
      <c r="AC23" s="149"/>
      <c r="AD23" s="172"/>
      <c r="AE23" s="172"/>
      <c r="AF23" s="172"/>
      <c r="AG23" s="172"/>
      <c r="AH23" s="172"/>
      <c r="AI23" s="173"/>
      <c r="AJ23" s="173"/>
      <c r="AK23" s="173"/>
      <c r="AL23" s="173"/>
      <c r="AM23" s="173"/>
      <c r="AN23" s="152"/>
      <c r="AO23" s="152"/>
      <c r="AP23" s="152"/>
      <c r="AQ23" s="152"/>
      <c r="AR23" s="152"/>
      <c r="AS23" s="153"/>
      <c r="AT23" s="153"/>
      <c r="AU23" s="153"/>
      <c r="AV23" s="153"/>
      <c r="AW23" s="153"/>
      <c r="AX23" s="154"/>
      <c r="AY23" s="154"/>
      <c r="AZ23" s="154"/>
      <c r="BA23" s="154"/>
      <c r="BB23" s="154"/>
      <c r="BC23" s="155"/>
      <c r="BD23" s="155"/>
      <c r="BE23" s="155"/>
      <c r="BF23" s="155"/>
      <c r="BG23" s="155"/>
    </row>
    <row r="24" spans="1:59" ht="15.75" thickBot="1">
      <c r="A24" s="417" t="s">
        <v>393</v>
      </c>
      <c r="B24" s="417"/>
      <c r="C24" s="417"/>
      <c r="D24" s="417"/>
      <c r="E24" s="183"/>
      <c r="F24" s="183"/>
      <c r="G24" s="183"/>
      <c r="H24" s="183"/>
      <c r="I24" s="183"/>
      <c r="J24" s="183"/>
      <c r="K24" s="183"/>
      <c r="L24" s="183"/>
      <c r="M24" s="183"/>
      <c r="N24" s="183"/>
      <c r="O24" s="183"/>
      <c r="P24" s="183"/>
      <c r="Q24" s="183"/>
      <c r="R24" s="183"/>
      <c r="S24" s="183"/>
      <c r="T24" s="183"/>
      <c r="U24" s="183"/>
      <c r="V24" s="183"/>
      <c r="W24" s="183"/>
      <c r="X24" s="183"/>
      <c r="Y24" s="183"/>
      <c r="Z24" s="184">
        <f>SUM(Z17:Z23)</f>
        <v>70000000</v>
      </c>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row>
    <row r="25" spans="1:59" ht="15.75" thickBot="1">
      <c r="A25" s="418" t="s">
        <v>1569</v>
      </c>
      <c r="B25" s="418"/>
      <c r="C25" s="418"/>
      <c r="D25" s="418"/>
      <c r="E25" s="418"/>
      <c r="F25" s="418"/>
      <c r="G25" s="418"/>
      <c r="H25" s="185"/>
      <c r="I25" s="185"/>
      <c r="J25" s="185"/>
      <c r="K25" s="185"/>
      <c r="L25" s="185"/>
      <c r="M25" s="185"/>
      <c r="N25" s="185"/>
      <c r="O25" s="185"/>
      <c r="P25" s="185"/>
      <c r="Q25" s="185"/>
      <c r="R25" s="185"/>
      <c r="S25" s="185"/>
      <c r="T25" s="185"/>
      <c r="U25" s="185"/>
      <c r="V25" s="185"/>
      <c r="W25" s="185"/>
      <c r="X25" s="185"/>
      <c r="Y25" s="185"/>
      <c r="Z25" s="186">
        <f>Z16+Z24</f>
        <v>370000000</v>
      </c>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row>
    <row r="26" spans="1:59" ht="15.75" thickBot="1">
      <c r="A26" s="42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51"/>
      <c r="AC26" s="51"/>
      <c r="AD26" s="51"/>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row>
    <row r="27" spans="1:59" ht="21" thickBot="1">
      <c r="A27" s="400" t="s">
        <v>340</v>
      </c>
      <c r="B27" s="400"/>
      <c r="C27" s="400"/>
      <c r="D27" s="400" t="s">
        <v>417</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t="s">
        <v>417</v>
      </c>
      <c r="AE27" s="400"/>
      <c r="AF27" s="400"/>
      <c r="AG27" s="400"/>
      <c r="AH27" s="400"/>
      <c r="AI27" s="400" t="s">
        <v>417</v>
      </c>
      <c r="AJ27" s="400"/>
      <c r="AK27" s="400"/>
      <c r="AL27" s="400"/>
      <c r="AM27" s="400"/>
      <c r="AN27" s="400" t="s">
        <v>417</v>
      </c>
      <c r="AO27" s="400"/>
      <c r="AP27" s="400"/>
      <c r="AQ27" s="400"/>
      <c r="AR27" s="400"/>
      <c r="AS27" s="400" t="s">
        <v>417</v>
      </c>
      <c r="AT27" s="400"/>
      <c r="AU27" s="400"/>
      <c r="AV27" s="400"/>
      <c r="AW27" s="400"/>
      <c r="AX27" s="400" t="s">
        <v>417</v>
      </c>
      <c r="AY27" s="400"/>
      <c r="AZ27" s="400"/>
      <c r="BA27" s="400"/>
      <c r="BB27" s="400"/>
      <c r="BC27" s="400" t="s">
        <v>417</v>
      </c>
      <c r="BD27" s="400"/>
      <c r="BE27" s="400"/>
      <c r="BF27" s="400"/>
      <c r="BG27" s="400"/>
    </row>
    <row r="28" spans="1:59" ht="15.75" thickBot="1">
      <c r="A28" s="51"/>
      <c r="B28" s="78"/>
      <c r="C28" s="51"/>
      <c r="D28" s="51"/>
      <c r="E28" s="51"/>
      <c r="F28" s="74"/>
      <c r="G28" s="51"/>
      <c r="H28" s="51"/>
      <c r="I28" s="75"/>
      <c r="J28" s="51"/>
      <c r="K28" s="51"/>
      <c r="L28" s="51"/>
      <c r="M28" s="51"/>
      <c r="N28" s="51"/>
      <c r="O28" s="51"/>
      <c r="P28" s="51"/>
      <c r="Q28" s="51"/>
      <c r="R28" s="51"/>
      <c r="S28" s="51"/>
      <c r="T28" s="51"/>
      <c r="U28" s="51"/>
      <c r="V28" s="51"/>
      <c r="W28" s="51"/>
      <c r="X28" s="51"/>
      <c r="Y28" s="51"/>
      <c r="Z28" s="51"/>
      <c r="AA28" s="51"/>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1:59" ht="36.75" thickBot="1">
      <c r="A29" s="117" t="s">
        <v>2</v>
      </c>
      <c r="B29" s="117" t="s">
        <v>236</v>
      </c>
      <c r="C29" s="117" t="s">
        <v>237</v>
      </c>
      <c r="D29" s="117" t="s">
        <v>238</v>
      </c>
      <c r="E29" s="117" t="s">
        <v>11</v>
      </c>
      <c r="F29" s="166" t="s">
        <v>12</v>
      </c>
      <c r="G29" s="117" t="s">
        <v>13</v>
      </c>
      <c r="H29" s="117" t="s">
        <v>14</v>
      </c>
      <c r="I29" s="167" t="s">
        <v>15</v>
      </c>
      <c r="J29" s="117" t="s">
        <v>240</v>
      </c>
      <c r="K29" s="117" t="s">
        <v>275</v>
      </c>
      <c r="L29" s="117" t="s">
        <v>16</v>
      </c>
      <c r="M29" s="117" t="s">
        <v>224</v>
      </c>
      <c r="N29" s="117" t="s">
        <v>225</v>
      </c>
      <c r="O29" s="117" t="s">
        <v>226</v>
      </c>
      <c r="P29" s="117" t="s">
        <v>227</v>
      </c>
      <c r="Q29" s="117" t="s">
        <v>228</v>
      </c>
      <c r="R29" s="117" t="s">
        <v>229</v>
      </c>
      <c r="S29" s="117" t="s">
        <v>235</v>
      </c>
      <c r="T29" s="117" t="s">
        <v>230</v>
      </c>
      <c r="U29" s="117" t="s">
        <v>231</v>
      </c>
      <c r="V29" s="117" t="s">
        <v>232</v>
      </c>
      <c r="W29" s="117" t="s">
        <v>233</v>
      </c>
      <c r="X29" s="117" t="s">
        <v>234</v>
      </c>
      <c r="Y29" s="117" t="s">
        <v>276</v>
      </c>
      <c r="Z29" s="117" t="s">
        <v>17</v>
      </c>
      <c r="AA29" s="117" t="s">
        <v>18</v>
      </c>
      <c r="AB29" s="117" t="s">
        <v>19</v>
      </c>
      <c r="AC29" s="117" t="s">
        <v>20</v>
      </c>
      <c r="AD29" s="119" t="s">
        <v>1551</v>
      </c>
      <c r="AE29" s="119" t="s">
        <v>1552</v>
      </c>
      <c r="AF29" s="119" t="s">
        <v>582</v>
      </c>
      <c r="AG29" s="119" t="s">
        <v>583</v>
      </c>
      <c r="AH29" s="119" t="s">
        <v>584</v>
      </c>
      <c r="AI29" s="120" t="s">
        <v>1554</v>
      </c>
      <c r="AJ29" s="120" t="s">
        <v>1555</v>
      </c>
      <c r="AK29" s="120" t="s">
        <v>582</v>
      </c>
      <c r="AL29" s="120" t="s">
        <v>583</v>
      </c>
      <c r="AM29" s="120" t="s">
        <v>584</v>
      </c>
      <c r="AN29" s="121" t="s">
        <v>1556</v>
      </c>
      <c r="AO29" s="121" t="s">
        <v>1557</v>
      </c>
      <c r="AP29" s="121" t="s">
        <v>582</v>
      </c>
      <c r="AQ29" s="121" t="s">
        <v>583</v>
      </c>
      <c r="AR29" s="121" t="s">
        <v>584</v>
      </c>
      <c r="AS29" s="122" t="s">
        <v>1558</v>
      </c>
      <c r="AT29" s="122" t="s">
        <v>1559</v>
      </c>
      <c r="AU29" s="122" t="s">
        <v>582</v>
      </c>
      <c r="AV29" s="122" t="s">
        <v>583</v>
      </c>
      <c r="AW29" s="122" t="s">
        <v>584</v>
      </c>
      <c r="AX29" s="123" t="s">
        <v>1561</v>
      </c>
      <c r="AY29" s="123" t="s">
        <v>1560</v>
      </c>
      <c r="AZ29" s="123" t="s">
        <v>582</v>
      </c>
      <c r="BA29" s="123" t="s">
        <v>583</v>
      </c>
      <c r="BB29" s="123" t="s">
        <v>584</v>
      </c>
      <c r="BC29" s="124" t="s">
        <v>1549</v>
      </c>
      <c r="BD29" s="124" t="s">
        <v>1550</v>
      </c>
      <c r="BE29" s="124" t="s">
        <v>582</v>
      </c>
      <c r="BF29" s="124" t="s">
        <v>583</v>
      </c>
      <c r="BG29" s="124" t="s">
        <v>584</v>
      </c>
    </row>
    <row r="30" spans="1:59" ht="39" customHeight="1" thickBot="1">
      <c r="A30" s="391">
        <v>3</v>
      </c>
      <c r="B30" s="391" t="s">
        <v>1580</v>
      </c>
      <c r="C30" s="419" t="s">
        <v>411</v>
      </c>
      <c r="D30" s="149" t="s">
        <v>1472</v>
      </c>
      <c r="E30" s="149" t="s">
        <v>1473</v>
      </c>
      <c r="F30" s="180">
        <v>6</v>
      </c>
      <c r="G30" s="180" t="s">
        <v>43</v>
      </c>
      <c r="H30" s="149" t="s">
        <v>409</v>
      </c>
      <c r="I30" s="149"/>
      <c r="J30" s="149" t="s">
        <v>412</v>
      </c>
      <c r="K30" s="145">
        <v>41640</v>
      </c>
      <c r="L30" s="145">
        <v>42004</v>
      </c>
      <c r="M30" s="146"/>
      <c r="N30" s="146">
        <v>1</v>
      </c>
      <c r="O30" s="146"/>
      <c r="P30" s="146">
        <v>1</v>
      </c>
      <c r="Q30" s="146"/>
      <c r="R30" s="146">
        <v>1</v>
      </c>
      <c r="S30" s="146"/>
      <c r="T30" s="146">
        <v>1</v>
      </c>
      <c r="U30" s="162"/>
      <c r="V30" s="162">
        <v>1</v>
      </c>
      <c r="W30" s="162"/>
      <c r="X30" s="162">
        <v>1</v>
      </c>
      <c r="Y30" s="169">
        <f>SUM(M30:X30)</f>
        <v>6</v>
      </c>
      <c r="Z30" s="187">
        <v>60000000</v>
      </c>
      <c r="AA30" s="149"/>
      <c r="AB30" s="149"/>
      <c r="AC30" s="149"/>
      <c r="AD30" s="172"/>
      <c r="AE30" s="172"/>
      <c r="AF30" s="172"/>
      <c r="AG30" s="172"/>
      <c r="AH30" s="172"/>
      <c r="AI30" s="173"/>
      <c r="AJ30" s="173"/>
      <c r="AK30" s="173"/>
      <c r="AL30" s="173"/>
      <c r="AM30" s="173"/>
      <c r="AN30" s="152"/>
      <c r="AO30" s="152"/>
      <c r="AP30" s="152"/>
      <c r="AQ30" s="152"/>
      <c r="AR30" s="152"/>
      <c r="AS30" s="153"/>
      <c r="AT30" s="153"/>
      <c r="AU30" s="153"/>
      <c r="AV30" s="153"/>
      <c r="AW30" s="153"/>
      <c r="AX30" s="154"/>
      <c r="AY30" s="154"/>
      <c r="AZ30" s="154"/>
      <c r="BA30" s="154"/>
      <c r="BB30" s="154"/>
      <c r="BC30" s="155"/>
      <c r="BD30" s="155"/>
      <c r="BE30" s="155"/>
      <c r="BF30" s="155"/>
      <c r="BG30" s="155"/>
    </row>
    <row r="31" spans="1:59" ht="15.75" thickBot="1">
      <c r="A31" s="391"/>
      <c r="B31" s="391"/>
      <c r="C31" s="419"/>
      <c r="D31" s="149" t="s">
        <v>1474</v>
      </c>
      <c r="E31" s="149" t="s">
        <v>1475</v>
      </c>
      <c r="F31" s="180">
        <v>1</v>
      </c>
      <c r="G31" s="180" t="s">
        <v>413</v>
      </c>
      <c r="H31" s="149" t="s">
        <v>409</v>
      </c>
      <c r="I31" s="149"/>
      <c r="J31" s="149" t="s">
        <v>414</v>
      </c>
      <c r="K31" s="145">
        <v>41640</v>
      </c>
      <c r="L31" s="145" t="s">
        <v>415</v>
      </c>
      <c r="M31" s="146"/>
      <c r="N31" s="146"/>
      <c r="O31" s="146"/>
      <c r="P31" s="146"/>
      <c r="Q31" s="146">
        <v>1</v>
      </c>
      <c r="R31" s="146"/>
      <c r="S31" s="146"/>
      <c r="T31" s="146"/>
      <c r="U31" s="162"/>
      <c r="V31" s="162"/>
      <c r="W31" s="162"/>
      <c r="X31" s="162"/>
      <c r="Y31" s="169">
        <f>SUM(Q31:X31)</f>
        <v>1</v>
      </c>
      <c r="Z31" s="187"/>
      <c r="AA31" s="149"/>
      <c r="AB31" s="149"/>
      <c r="AC31" s="149"/>
      <c r="AD31" s="172"/>
      <c r="AE31" s="172"/>
      <c r="AF31" s="172"/>
      <c r="AG31" s="172"/>
      <c r="AH31" s="172"/>
      <c r="AI31" s="173"/>
      <c r="AJ31" s="173"/>
      <c r="AK31" s="173"/>
      <c r="AL31" s="173"/>
      <c r="AM31" s="173"/>
      <c r="AN31" s="152"/>
      <c r="AO31" s="152"/>
      <c r="AP31" s="152"/>
      <c r="AQ31" s="152"/>
      <c r="AR31" s="152"/>
      <c r="AS31" s="153"/>
      <c r="AT31" s="153"/>
      <c r="AU31" s="153"/>
      <c r="AV31" s="153"/>
      <c r="AW31" s="153"/>
      <c r="AX31" s="154"/>
      <c r="AY31" s="154"/>
      <c r="AZ31" s="154"/>
      <c r="BA31" s="154"/>
      <c r="BB31" s="154"/>
      <c r="BC31" s="155"/>
      <c r="BD31" s="155"/>
      <c r="BE31" s="155"/>
      <c r="BF31" s="155"/>
      <c r="BG31" s="155"/>
    </row>
    <row r="32" spans="1:59" ht="27" customHeight="1" thickBot="1">
      <c r="A32" s="391"/>
      <c r="B32" s="391"/>
      <c r="C32" s="146" t="s">
        <v>418</v>
      </c>
      <c r="D32" s="176" t="s">
        <v>1476</v>
      </c>
      <c r="E32" s="149" t="s">
        <v>1477</v>
      </c>
      <c r="F32" s="176">
        <v>1</v>
      </c>
      <c r="G32" s="176" t="s">
        <v>419</v>
      </c>
      <c r="H32" s="176"/>
      <c r="I32" s="176"/>
      <c r="J32" s="176" t="s">
        <v>1478</v>
      </c>
      <c r="K32" s="145">
        <v>41640</v>
      </c>
      <c r="L32" s="145">
        <v>42004</v>
      </c>
      <c r="M32" s="146"/>
      <c r="N32" s="146"/>
      <c r="O32" s="146"/>
      <c r="P32" s="146"/>
      <c r="Q32" s="146"/>
      <c r="R32" s="146"/>
      <c r="S32" s="146"/>
      <c r="T32" s="146"/>
      <c r="U32" s="162"/>
      <c r="V32" s="162"/>
      <c r="W32" s="162"/>
      <c r="X32" s="162">
        <v>1</v>
      </c>
      <c r="Y32" s="169">
        <v>1</v>
      </c>
      <c r="Z32" s="149"/>
      <c r="AA32" s="149"/>
      <c r="AB32" s="149"/>
      <c r="AC32" s="149"/>
      <c r="AD32" s="172"/>
      <c r="AE32" s="172"/>
      <c r="AF32" s="172"/>
      <c r="AG32" s="172"/>
      <c r="AH32" s="172"/>
      <c r="AI32" s="173"/>
      <c r="AJ32" s="173"/>
      <c r="AK32" s="173"/>
      <c r="AL32" s="173"/>
      <c r="AM32" s="173"/>
      <c r="AN32" s="152"/>
      <c r="AO32" s="152"/>
      <c r="AP32" s="152"/>
      <c r="AQ32" s="152"/>
      <c r="AR32" s="152"/>
      <c r="AS32" s="153"/>
      <c r="AT32" s="153"/>
      <c r="AU32" s="153"/>
      <c r="AV32" s="153"/>
      <c r="AW32" s="153"/>
      <c r="AX32" s="154"/>
      <c r="AY32" s="154"/>
      <c r="AZ32" s="154"/>
      <c r="BA32" s="154"/>
      <c r="BB32" s="154"/>
      <c r="BC32" s="155"/>
      <c r="BD32" s="155"/>
      <c r="BE32" s="155"/>
      <c r="BF32" s="155"/>
      <c r="BG32" s="155"/>
    </row>
    <row r="33" spans="1:59" ht="27.75" thickBot="1">
      <c r="A33" s="391"/>
      <c r="B33" s="391"/>
      <c r="C33" s="419" t="s">
        <v>1479</v>
      </c>
      <c r="D33" s="177" t="s">
        <v>1480</v>
      </c>
      <c r="E33" s="177" t="s">
        <v>1481</v>
      </c>
      <c r="F33" s="125">
        <v>3</v>
      </c>
      <c r="G33" s="177" t="s">
        <v>420</v>
      </c>
      <c r="H33" s="177" t="s">
        <v>400</v>
      </c>
      <c r="I33" s="177"/>
      <c r="J33" s="177" t="s">
        <v>421</v>
      </c>
      <c r="K33" s="178">
        <v>41671</v>
      </c>
      <c r="L33" s="178">
        <v>41671</v>
      </c>
      <c r="M33" s="179"/>
      <c r="N33" s="179">
        <v>1</v>
      </c>
      <c r="O33" s="179"/>
      <c r="P33" s="179">
        <v>1</v>
      </c>
      <c r="Q33" s="179"/>
      <c r="R33" s="179"/>
      <c r="S33" s="179"/>
      <c r="T33" s="179">
        <v>1</v>
      </c>
      <c r="U33" s="162"/>
      <c r="V33" s="162"/>
      <c r="W33" s="162"/>
      <c r="X33" s="162"/>
      <c r="Y33" s="169">
        <f>SUM(M33:X33)</f>
        <v>3</v>
      </c>
      <c r="Z33" s="188">
        <v>328000000</v>
      </c>
      <c r="AA33" s="188"/>
      <c r="AB33" s="149"/>
      <c r="AC33" s="149"/>
      <c r="AD33" s="172"/>
      <c r="AE33" s="172"/>
      <c r="AF33" s="172"/>
      <c r="AG33" s="172"/>
      <c r="AH33" s="172"/>
      <c r="AI33" s="173"/>
      <c r="AJ33" s="173"/>
      <c r="AK33" s="173"/>
      <c r="AL33" s="173"/>
      <c r="AM33" s="173"/>
      <c r="AN33" s="152"/>
      <c r="AO33" s="152"/>
      <c r="AP33" s="152"/>
      <c r="AQ33" s="152"/>
      <c r="AR33" s="152"/>
      <c r="AS33" s="153"/>
      <c r="AT33" s="153"/>
      <c r="AU33" s="153"/>
      <c r="AV33" s="153"/>
      <c r="AW33" s="153"/>
      <c r="AX33" s="154"/>
      <c r="AY33" s="154"/>
      <c r="AZ33" s="154"/>
      <c r="BA33" s="154"/>
      <c r="BB33" s="154"/>
      <c r="BC33" s="155"/>
      <c r="BD33" s="155"/>
      <c r="BE33" s="155"/>
      <c r="BF33" s="155"/>
      <c r="BG33" s="155"/>
    </row>
    <row r="34" spans="1:59" ht="18.75" thickBot="1">
      <c r="A34" s="391"/>
      <c r="B34" s="391"/>
      <c r="C34" s="419"/>
      <c r="D34" s="177" t="s">
        <v>1482</v>
      </c>
      <c r="E34" s="177" t="s">
        <v>424</v>
      </c>
      <c r="F34" s="125">
        <v>3</v>
      </c>
      <c r="G34" s="177" t="s">
        <v>422</v>
      </c>
      <c r="H34" s="177" t="s">
        <v>423</v>
      </c>
      <c r="I34" s="177"/>
      <c r="J34" s="177" t="s">
        <v>424</v>
      </c>
      <c r="K34" s="178">
        <v>41640</v>
      </c>
      <c r="L34" s="178">
        <v>42004</v>
      </c>
      <c r="M34" s="179"/>
      <c r="N34" s="179"/>
      <c r="O34" s="179"/>
      <c r="P34" s="179"/>
      <c r="Q34" s="179"/>
      <c r="R34" s="179"/>
      <c r="S34" s="179"/>
      <c r="T34" s="179"/>
      <c r="U34" s="179"/>
      <c r="V34" s="179"/>
      <c r="W34" s="179"/>
      <c r="X34" s="179"/>
      <c r="Y34" s="147"/>
      <c r="Z34" s="188">
        <v>1400000000</v>
      </c>
      <c r="AA34" s="188"/>
      <c r="AB34" s="149"/>
      <c r="AC34" s="149"/>
      <c r="AD34" s="172"/>
      <c r="AE34" s="172"/>
      <c r="AF34" s="172"/>
      <c r="AG34" s="172"/>
      <c r="AH34" s="172"/>
      <c r="AI34" s="173"/>
      <c r="AJ34" s="173"/>
      <c r="AK34" s="173"/>
      <c r="AL34" s="173"/>
      <c r="AM34" s="173"/>
      <c r="AN34" s="152"/>
      <c r="AO34" s="152"/>
      <c r="AP34" s="152"/>
      <c r="AQ34" s="152"/>
      <c r="AR34" s="152"/>
      <c r="AS34" s="153"/>
      <c r="AT34" s="153"/>
      <c r="AU34" s="153"/>
      <c r="AV34" s="153"/>
      <c r="AW34" s="153"/>
      <c r="AX34" s="154"/>
      <c r="AY34" s="154"/>
      <c r="AZ34" s="154"/>
      <c r="BA34" s="154"/>
      <c r="BB34" s="154"/>
      <c r="BC34" s="155"/>
      <c r="BD34" s="155"/>
      <c r="BE34" s="155"/>
      <c r="BF34" s="155"/>
      <c r="BG34" s="155"/>
    </row>
    <row r="35" spans="1:59" ht="18.75" thickBot="1">
      <c r="A35" s="391"/>
      <c r="B35" s="391"/>
      <c r="C35" s="419"/>
      <c r="D35" s="177" t="s">
        <v>425</v>
      </c>
      <c r="E35" s="177" t="s">
        <v>1483</v>
      </c>
      <c r="F35" s="125">
        <v>2</v>
      </c>
      <c r="G35" s="125" t="s">
        <v>426</v>
      </c>
      <c r="H35" s="177" t="s">
        <v>427</v>
      </c>
      <c r="I35" s="177"/>
      <c r="J35" s="177" t="s">
        <v>428</v>
      </c>
      <c r="K35" s="178">
        <v>41640</v>
      </c>
      <c r="L35" s="178">
        <v>41791</v>
      </c>
      <c r="M35" s="179"/>
      <c r="N35" s="179"/>
      <c r="O35" s="179"/>
      <c r="P35" s="179"/>
      <c r="Q35" s="179"/>
      <c r="R35" s="179">
        <v>2</v>
      </c>
      <c r="S35" s="179"/>
      <c r="T35" s="179"/>
      <c r="U35" s="179"/>
      <c r="V35" s="179"/>
      <c r="W35" s="179"/>
      <c r="X35" s="179"/>
      <c r="Y35" s="147">
        <f>SUM(M35:X35)</f>
        <v>2</v>
      </c>
      <c r="Z35" s="188">
        <v>20000000</v>
      </c>
      <c r="AA35" s="188"/>
      <c r="AB35" s="149"/>
      <c r="AC35" s="149"/>
      <c r="AD35" s="172"/>
      <c r="AE35" s="172"/>
      <c r="AF35" s="172"/>
      <c r="AG35" s="172"/>
      <c r="AH35" s="172"/>
      <c r="AI35" s="173"/>
      <c r="AJ35" s="173"/>
      <c r="AK35" s="173"/>
      <c r="AL35" s="173"/>
      <c r="AM35" s="173"/>
      <c r="AN35" s="152"/>
      <c r="AO35" s="152"/>
      <c r="AP35" s="152"/>
      <c r="AQ35" s="152"/>
      <c r="AR35" s="152"/>
      <c r="AS35" s="153"/>
      <c r="AT35" s="153"/>
      <c r="AU35" s="153"/>
      <c r="AV35" s="153"/>
      <c r="AW35" s="153"/>
      <c r="AX35" s="154"/>
      <c r="AY35" s="154"/>
      <c r="AZ35" s="154"/>
      <c r="BA35" s="154"/>
      <c r="BB35" s="154"/>
      <c r="BC35" s="155"/>
      <c r="BD35" s="155"/>
      <c r="BE35" s="155"/>
      <c r="BF35" s="155"/>
      <c r="BG35" s="155"/>
    </row>
    <row r="36" spans="1:59" ht="27.75" thickBot="1">
      <c r="A36" s="391"/>
      <c r="B36" s="391"/>
      <c r="C36" s="146" t="s">
        <v>1484</v>
      </c>
      <c r="D36" s="149" t="s">
        <v>1485</v>
      </c>
      <c r="E36" s="177" t="s">
        <v>1486</v>
      </c>
      <c r="F36" s="180">
        <v>1</v>
      </c>
      <c r="G36" s="180" t="s">
        <v>429</v>
      </c>
      <c r="H36" s="149" t="s">
        <v>430</v>
      </c>
      <c r="I36" s="149"/>
      <c r="J36" s="149" t="s">
        <v>431</v>
      </c>
      <c r="K36" s="181">
        <v>41640</v>
      </c>
      <c r="L36" s="181">
        <v>42004</v>
      </c>
      <c r="M36" s="146"/>
      <c r="N36" s="146"/>
      <c r="O36" s="146"/>
      <c r="P36" s="146"/>
      <c r="Q36" s="146"/>
      <c r="R36" s="146">
        <v>1</v>
      </c>
      <c r="S36" s="146"/>
      <c r="T36" s="146"/>
      <c r="U36" s="162"/>
      <c r="V36" s="162"/>
      <c r="W36" s="162"/>
      <c r="X36" s="162"/>
      <c r="Y36" s="169">
        <f>SUM(M36:X36)</f>
        <v>1</v>
      </c>
      <c r="Z36" s="188">
        <v>60000000</v>
      </c>
      <c r="AA36" s="149"/>
      <c r="AB36" s="149"/>
      <c r="AC36" s="149"/>
      <c r="AD36" s="172"/>
      <c r="AE36" s="172"/>
      <c r="AF36" s="172"/>
      <c r="AG36" s="172"/>
      <c r="AH36" s="172"/>
      <c r="AI36" s="173"/>
      <c r="AJ36" s="173"/>
      <c r="AK36" s="173"/>
      <c r="AL36" s="173"/>
      <c r="AM36" s="173"/>
      <c r="AN36" s="152"/>
      <c r="AO36" s="152"/>
      <c r="AP36" s="152"/>
      <c r="AQ36" s="152"/>
      <c r="AR36" s="152"/>
      <c r="AS36" s="153"/>
      <c r="AT36" s="153"/>
      <c r="AU36" s="153"/>
      <c r="AV36" s="153"/>
      <c r="AW36" s="153"/>
      <c r="AX36" s="154"/>
      <c r="AY36" s="154"/>
      <c r="AZ36" s="154"/>
      <c r="BA36" s="154"/>
      <c r="BB36" s="154"/>
      <c r="BC36" s="155"/>
      <c r="BD36" s="155"/>
      <c r="BE36" s="155"/>
      <c r="BF36" s="155"/>
      <c r="BG36" s="155"/>
    </row>
    <row r="37" spans="1:59" ht="15.75" thickBot="1">
      <c r="A37" s="391"/>
      <c r="B37" s="391"/>
      <c r="C37" s="419" t="s">
        <v>1487</v>
      </c>
      <c r="D37" s="149" t="s">
        <v>1488</v>
      </c>
      <c r="E37" s="149" t="s">
        <v>1489</v>
      </c>
      <c r="F37" s="180">
        <v>32</v>
      </c>
      <c r="G37" s="180" t="s">
        <v>1490</v>
      </c>
      <c r="H37" s="149" t="s">
        <v>432</v>
      </c>
      <c r="I37" s="149"/>
      <c r="J37" s="149" t="s">
        <v>433</v>
      </c>
      <c r="K37" s="181">
        <v>41640</v>
      </c>
      <c r="L37" s="181">
        <v>42004</v>
      </c>
      <c r="M37" s="146"/>
      <c r="N37" s="146"/>
      <c r="O37" s="146"/>
      <c r="P37" s="146"/>
      <c r="Q37" s="146"/>
      <c r="R37" s="146"/>
      <c r="S37" s="146"/>
      <c r="T37" s="146"/>
      <c r="U37" s="162"/>
      <c r="V37" s="162"/>
      <c r="W37" s="162"/>
      <c r="X37" s="162">
        <v>26</v>
      </c>
      <c r="Y37" s="169">
        <f>SUM(M37:X37)</f>
        <v>26</v>
      </c>
      <c r="Z37" s="188">
        <v>240000000</v>
      </c>
      <c r="AA37" s="149"/>
      <c r="AB37" s="149"/>
      <c r="AC37" s="149"/>
      <c r="AD37" s="172"/>
      <c r="AE37" s="172"/>
      <c r="AF37" s="172"/>
      <c r="AG37" s="172"/>
      <c r="AH37" s="172"/>
      <c r="AI37" s="173"/>
      <c r="AJ37" s="173"/>
      <c r="AK37" s="173"/>
      <c r="AL37" s="173"/>
      <c r="AM37" s="173"/>
      <c r="AN37" s="152"/>
      <c r="AO37" s="152"/>
      <c r="AP37" s="152"/>
      <c r="AQ37" s="152"/>
      <c r="AR37" s="152"/>
      <c r="AS37" s="153"/>
      <c r="AT37" s="153"/>
      <c r="AU37" s="153"/>
      <c r="AV37" s="153"/>
      <c r="AW37" s="153"/>
      <c r="AX37" s="154"/>
      <c r="AY37" s="154"/>
      <c r="AZ37" s="154"/>
      <c r="BA37" s="154"/>
      <c r="BB37" s="154"/>
      <c r="BC37" s="155"/>
      <c r="BD37" s="155"/>
      <c r="BE37" s="155"/>
      <c r="BF37" s="155"/>
      <c r="BG37" s="155"/>
    </row>
    <row r="38" spans="1:59" ht="18.75" thickBot="1">
      <c r="A38" s="391"/>
      <c r="B38" s="391"/>
      <c r="C38" s="419"/>
      <c r="D38" s="149" t="s">
        <v>1491</v>
      </c>
      <c r="E38" s="149" t="s">
        <v>1492</v>
      </c>
      <c r="F38" s="149">
        <v>1</v>
      </c>
      <c r="G38" s="149" t="s">
        <v>434</v>
      </c>
      <c r="H38" s="149" t="s">
        <v>432</v>
      </c>
      <c r="I38" s="149"/>
      <c r="J38" s="149" t="s">
        <v>433</v>
      </c>
      <c r="K38" s="181">
        <v>41640</v>
      </c>
      <c r="L38" s="181">
        <v>42004</v>
      </c>
      <c r="M38" s="146"/>
      <c r="N38" s="146"/>
      <c r="O38" s="146"/>
      <c r="P38" s="146"/>
      <c r="Q38" s="146"/>
      <c r="R38" s="146"/>
      <c r="S38" s="146"/>
      <c r="T38" s="146"/>
      <c r="U38" s="146"/>
      <c r="V38" s="146"/>
      <c r="W38" s="146"/>
      <c r="X38" s="146">
        <v>1</v>
      </c>
      <c r="Y38" s="149">
        <f>SUM(M38:X38)</f>
        <v>1</v>
      </c>
      <c r="Z38" s="188">
        <v>480000000</v>
      </c>
      <c r="AA38" s="149"/>
      <c r="AB38" s="149"/>
      <c r="AC38" s="149"/>
      <c r="AD38" s="172"/>
      <c r="AE38" s="172"/>
      <c r="AF38" s="172"/>
      <c r="AG38" s="172"/>
      <c r="AH38" s="172"/>
      <c r="AI38" s="173"/>
      <c r="AJ38" s="173"/>
      <c r="AK38" s="173"/>
      <c r="AL38" s="173"/>
      <c r="AM38" s="173"/>
      <c r="AN38" s="152"/>
      <c r="AO38" s="152"/>
      <c r="AP38" s="152"/>
      <c r="AQ38" s="152"/>
      <c r="AR38" s="152"/>
      <c r="AS38" s="153"/>
      <c r="AT38" s="153"/>
      <c r="AU38" s="153"/>
      <c r="AV38" s="153"/>
      <c r="AW38" s="153"/>
      <c r="AX38" s="154"/>
      <c r="AY38" s="154"/>
      <c r="AZ38" s="154"/>
      <c r="BA38" s="154"/>
      <c r="BB38" s="154"/>
      <c r="BC38" s="155"/>
      <c r="BD38" s="155"/>
      <c r="BE38" s="155"/>
      <c r="BF38" s="155"/>
      <c r="BG38" s="155"/>
    </row>
    <row r="39" spans="1:59" ht="15.75" thickBot="1">
      <c r="A39" s="391"/>
      <c r="B39" s="391"/>
      <c r="C39" s="419"/>
      <c r="D39" s="149" t="s">
        <v>1493</v>
      </c>
      <c r="E39" s="149" t="s">
        <v>1494</v>
      </c>
      <c r="F39" s="149">
        <v>1</v>
      </c>
      <c r="G39" s="149" t="s">
        <v>435</v>
      </c>
      <c r="H39" s="149" t="s">
        <v>432</v>
      </c>
      <c r="I39" s="149"/>
      <c r="J39" s="149" t="s">
        <v>433</v>
      </c>
      <c r="K39" s="181">
        <v>41640</v>
      </c>
      <c r="L39" s="181">
        <v>42004</v>
      </c>
      <c r="M39" s="146"/>
      <c r="N39" s="146"/>
      <c r="O39" s="146"/>
      <c r="P39" s="146"/>
      <c r="Q39" s="146"/>
      <c r="R39" s="146"/>
      <c r="S39" s="146"/>
      <c r="T39" s="146"/>
      <c r="U39" s="146"/>
      <c r="V39" s="146"/>
      <c r="W39" s="146"/>
      <c r="X39" s="146">
        <v>1</v>
      </c>
      <c r="Y39" s="149">
        <f>SUM(M39:X39)</f>
        <v>1</v>
      </c>
      <c r="Z39" s="188">
        <v>95000000</v>
      </c>
      <c r="AA39" s="149"/>
      <c r="AB39" s="149"/>
      <c r="AC39" s="149"/>
      <c r="AD39" s="172"/>
      <c r="AE39" s="172"/>
      <c r="AF39" s="172"/>
      <c r="AG39" s="172"/>
      <c r="AH39" s="172"/>
      <c r="AI39" s="173"/>
      <c r="AJ39" s="173"/>
      <c r="AK39" s="173"/>
      <c r="AL39" s="173"/>
      <c r="AM39" s="173"/>
      <c r="AN39" s="152"/>
      <c r="AO39" s="152"/>
      <c r="AP39" s="152"/>
      <c r="AQ39" s="152"/>
      <c r="AR39" s="152"/>
      <c r="AS39" s="153"/>
      <c r="AT39" s="153"/>
      <c r="AU39" s="153"/>
      <c r="AV39" s="153"/>
      <c r="AW39" s="153"/>
      <c r="AX39" s="154"/>
      <c r="AY39" s="154"/>
      <c r="AZ39" s="154"/>
      <c r="BA39" s="154"/>
      <c r="BB39" s="154"/>
      <c r="BC39" s="155"/>
      <c r="BD39" s="155"/>
      <c r="BE39" s="155"/>
      <c r="BF39" s="155"/>
      <c r="BG39" s="155"/>
    </row>
    <row r="40" spans="1:59" ht="18.75" thickBot="1">
      <c r="A40" s="391"/>
      <c r="B40" s="391"/>
      <c r="C40" s="146"/>
      <c r="D40" s="149" t="s">
        <v>1495</v>
      </c>
      <c r="E40" s="149" t="s">
        <v>1496</v>
      </c>
      <c r="F40" s="149">
        <v>1</v>
      </c>
      <c r="G40" s="149" t="s">
        <v>436</v>
      </c>
      <c r="H40" s="149" t="s">
        <v>432</v>
      </c>
      <c r="I40" s="149"/>
      <c r="J40" s="149" t="s">
        <v>433</v>
      </c>
      <c r="K40" s="181">
        <v>41640</v>
      </c>
      <c r="L40" s="181">
        <v>42004</v>
      </c>
      <c r="M40" s="146"/>
      <c r="N40" s="146"/>
      <c r="O40" s="146"/>
      <c r="P40" s="146"/>
      <c r="Q40" s="146"/>
      <c r="R40" s="146"/>
      <c r="S40" s="146"/>
      <c r="T40" s="146"/>
      <c r="U40" s="146"/>
      <c r="V40" s="146"/>
      <c r="W40" s="146"/>
      <c r="X40" s="146">
        <v>1</v>
      </c>
      <c r="Y40" s="149">
        <f>SUM(M40:X40)</f>
        <v>1</v>
      </c>
      <c r="Z40" s="188">
        <v>8000000</v>
      </c>
      <c r="AA40" s="149"/>
      <c r="AB40" s="149"/>
      <c r="AC40" s="149"/>
      <c r="AD40" s="172"/>
      <c r="AE40" s="172"/>
      <c r="AF40" s="172"/>
      <c r="AG40" s="172"/>
      <c r="AH40" s="172"/>
      <c r="AI40" s="173"/>
      <c r="AJ40" s="173"/>
      <c r="AK40" s="173"/>
      <c r="AL40" s="173"/>
      <c r="AM40" s="173"/>
      <c r="AN40" s="152"/>
      <c r="AO40" s="152"/>
      <c r="AP40" s="152"/>
      <c r="AQ40" s="152"/>
      <c r="AR40" s="152"/>
      <c r="AS40" s="153"/>
      <c r="AT40" s="153"/>
      <c r="AU40" s="153"/>
      <c r="AV40" s="153"/>
      <c r="AW40" s="153"/>
      <c r="AX40" s="154"/>
      <c r="AY40" s="154"/>
      <c r="AZ40" s="154"/>
      <c r="BA40" s="154"/>
      <c r="BB40" s="154"/>
      <c r="BC40" s="155"/>
      <c r="BD40" s="155"/>
      <c r="BE40" s="155"/>
      <c r="BF40" s="155"/>
      <c r="BG40" s="155"/>
    </row>
    <row r="41" spans="1:59" ht="45.75" thickBot="1">
      <c r="A41" s="391"/>
      <c r="B41" s="391"/>
      <c r="C41" s="419" t="s">
        <v>1497</v>
      </c>
      <c r="D41" s="176" t="s">
        <v>437</v>
      </c>
      <c r="E41" s="176" t="s">
        <v>438</v>
      </c>
      <c r="F41" s="176">
        <v>26</v>
      </c>
      <c r="G41" s="176" t="s">
        <v>439</v>
      </c>
      <c r="H41" s="149" t="s">
        <v>440</v>
      </c>
      <c r="I41" s="176"/>
      <c r="J41" s="176" t="s">
        <v>441</v>
      </c>
      <c r="K41" s="145">
        <v>41640</v>
      </c>
      <c r="L41" s="145">
        <v>41820</v>
      </c>
      <c r="M41" s="146"/>
      <c r="N41" s="146"/>
      <c r="O41" s="146"/>
      <c r="P41" s="146"/>
      <c r="Q41" s="146"/>
      <c r="R41" s="146"/>
      <c r="S41" s="146"/>
      <c r="T41" s="146"/>
      <c r="U41" s="162"/>
      <c r="V41" s="162"/>
      <c r="W41" s="162"/>
      <c r="X41" s="162"/>
      <c r="Y41" s="188"/>
      <c r="Z41" s="189" t="s">
        <v>1498</v>
      </c>
      <c r="AA41" s="149"/>
      <c r="AB41" s="149"/>
      <c r="AC41" s="149"/>
      <c r="AD41" s="172"/>
      <c r="AE41" s="172"/>
      <c r="AF41" s="172"/>
      <c r="AG41" s="172"/>
      <c r="AH41" s="172"/>
      <c r="AI41" s="173"/>
      <c r="AJ41" s="173"/>
      <c r="AK41" s="173"/>
      <c r="AL41" s="173"/>
      <c r="AM41" s="173"/>
      <c r="AN41" s="152"/>
      <c r="AO41" s="152"/>
      <c r="AP41" s="152"/>
      <c r="AQ41" s="152"/>
      <c r="AR41" s="152"/>
      <c r="AS41" s="153"/>
      <c r="AT41" s="153"/>
      <c r="AU41" s="153"/>
      <c r="AV41" s="153"/>
      <c r="AW41" s="153"/>
      <c r="AX41" s="154"/>
      <c r="AY41" s="154"/>
      <c r="AZ41" s="154"/>
      <c r="BA41" s="154"/>
      <c r="BB41" s="154"/>
      <c r="BC41" s="155"/>
      <c r="BD41" s="155"/>
      <c r="BE41" s="155"/>
      <c r="BF41" s="155"/>
      <c r="BG41" s="155"/>
    </row>
    <row r="42" spans="1:59" ht="18.75" thickBot="1">
      <c r="A42" s="391"/>
      <c r="B42" s="391"/>
      <c r="C42" s="419"/>
      <c r="D42" s="125" t="s">
        <v>493</v>
      </c>
      <c r="E42" s="125" t="s">
        <v>494</v>
      </c>
      <c r="F42" s="126"/>
      <c r="G42" s="125" t="s">
        <v>495</v>
      </c>
      <c r="H42" s="125" t="s">
        <v>486</v>
      </c>
      <c r="I42" s="149"/>
      <c r="J42" s="125" t="s">
        <v>496</v>
      </c>
      <c r="K42" s="145">
        <v>41640</v>
      </c>
      <c r="L42" s="145">
        <v>42004</v>
      </c>
      <c r="M42" s="146"/>
      <c r="N42" s="146"/>
      <c r="O42" s="146"/>
      <c r="P42" s="146"/>
      <c r="Q42" s="146"/>
      <c r="R42" s="146"/>
      <c r="S42" s="146"/>
      <c r="T42" s="146"/>
      <c r="U42" s="146"/>
      <c r="V42" s="146"/>
      <c r="W42" s="146"/>
      <c r="X42" s="146"/>
      <c r="Y42" s="147"/>
      <c r="Z42" s="190">
        <v>0</v>
      </c>
      <c r="AA42" s="149"/>
      <c r="AB42" s="149"/>
      <c r="AC42" s="149"/>
      <c r="AD42" s="150"/>
      <c r="AE42" s="150"/>
      <c r="AF42" s="150"/>
      <c r="AG42" s="150"/>
      <c r="AH42" s="150"/>
      <c r="AI42" s="151"/>
      <c r="AJ42" s="151"/>
      <c r="AK42" s="151"/>
      <c r="AL42" s="151"/>
      <c r="AM42" s="151"/>
      <c r="AN42" s="191"/>
      <c r="AO42" s="191"/>
      <c r="AP42" s="191"/>
      <c r="AQ42" s="191"/>
      <c r="AR42" s="191"/>
      <c r="AS42" s="153"/>
      <c r="AT42" s="153"/>
      <c r="AU42" s="153"/>
      <c r="AV42" s="153"/>
      <c r="AW42" s="153"/>
      <c r="AX42" s="154"/>
      <c r="AY42" s="154"/>
      <c r="AZ42" s="154"/>
      <c r="BA42" s="154"/>
      <c r="BB42" s="154"/>
      <c r="BC42" s="155"/>
      <c r="BD42" s="155"/>
      <c r="BE42" s="155"/>
      <c r="BF42" s="155"/>
      <c r="BG42" s="155"/>
    </row>
    <row r="43" spans="1:59" ht="15.75" thickBot="1">
      <c r="A43" s="417" t="s">
        <v>393</v>
      </c>
      <c r="B43" s="417"/>
      <c r="C43" s="417"/>
      <c r="D43" s="183"/>
      <c r="E43" s="183"/>
      <c r="F43" s="183"/>
      <c r="G43" s="183"/>
      <c r="H43" s="183"/>
      <c r="I43" s="183"/>
      <c r="J43" s="183"/>
      <c r="K43" s="183"/>
      <c r="L43" s="183"/>
      <c r="M43" s="183"/>
      <c r="N43" s="183"/>
      <c r="O43" s="183"/>
      <c r="P43" s="183"/>
      <c r="Q43" s="183"/>
      <c r="R43" s="183"/>
      <c r="S43" s="183"/>
      <c r="T43" s="183"/>
      <c r="U43" s="183"/>
      <c r="V43" s="183"/>
      <c r="W43" s="183"/>
      <c r="X43" s="183"/>
      <c r="Y43" s="183"/>
      <c r="Z43" s="184">
        <f>SUM(Z33:Z42)</f>
        <v>2631000000</v>
      </c>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row>
    <row r="44" spans="1:59" ht="27.75" thickBot="1">
      <c r="A44" s="395">
        <v>4</v>
      </c>
      <c r="B44" s="395" t="s">
        <v>1581</v>
      </c>
      <c r="C44" s="146" t="s">
        <v>1499</v>
      </c>
      <c r="D44" s="139" t="s">
        <v>1500</v>
      </c>
      <c r="E44" s="125" t="s">
        <v>1501</v>
      </c>
      <c r="F44" s="125" t="s">
        <v>473</v>
      </c>
      <c r="G44" s="125" t="s">
        <v>474</v>
      </c>
      <c r="H44" s="125" t="s">
        <v>409</v>
      </c>
      <c r="I44" s="192"/>
      <c r="J44" s="125" t="s">
        <v>475</v>
      </c>
      <c r="K44" s="145">
        <v>41640</v>
      </c>
      <c r="L44" s="145">
        <v>42004</v>
      </c>
      <c r="M44" s="146"/>
      <c r="N44" s="146"/>
      <c r="O44" s="146"/>
      <c r="P44" s="146"/>
      <c r="Q44" s="146"/>
      <c r="R44" s="146"/>
      <c r="S44" s="146"/>
      <c r="T44" s="146"/>
      <c r="U44" s="146"/>
      <c r="V44" s="146"/>
      <c r="W44" s="146"/>
      <c r="X44" s="146"/>
      <c r="Y44" s="149"/>
      <c r="Z44" s="149"/>
      <c r="AA44" s="149"/>
      <c r="AB44" s="149"/>
      <c r="AC44" s="149"/>
      <c r="AD44" s="172"/>
      <c r="AE44" s="172"/>
      <c r="AF44" s="172"/>
      <c r="AG44" s="172"/>
      <c r="AH44" s="172"/>
      <c r="AI44" s="173"/>
      <c r="AJ44" s="173"/>
      <c r="AK44" s="173"/>
      <c r="AL44" s="173"/>
      <c r="AM44" s="173"/>
      <c r="AN44" s="152"/>
      <c r="AO44" s="152"/>
      <c r="AP44" s="152"/>
      <c r="AQ44" s="152"/>
      <c r="AR44" s="152"/>
      <c r="AS44" s="153"/>
      <c r="AT44" s="153"/>
      <c r="AU44" s="153"/>
      <c r="AV44" s="153"/>
      <c r="AW44" s="153"/>
      <c r="AX44" s="154"/>
      <c r="AY44" s="154"/>
      <c r="AZ44" s="154"/>
      <c r="BA44" s="154"/>
      <c r="BB44" s="154"/>
      <c r="BC44" s="155"/>
      <c r="BD44" s="155"/>
      <c r="BE44" s="155"/>
      <c r="BF44" s="155"/>
      <c r="BG44" s="155"/>
    </row>
    <row r="45" spans="1:59" ht="18.75" thickBot="1">
      <c r="A45" s="395"/>
      <c r="B45" s="395"/>
      <c r="C45" s="146" t="s">
        <v>447</v>
      </c>
      <c r="D45" s="139" t="s">
        <v>1502</v>
      </c>
      <c r="E45" s="125" t="s">
        <v>1503</v>
      </c>
      <c r="F45" s="149">
        <v>12</v>
      </c>
      <c r="G45" s="125" t="s">
        <v>448</v>
      </c>
      <c r="H45" s="125" t="s">
        <v>449</v>
      </c>
      <c r="I45" s="192"/>
      <c r="J45" s="125" t="s">
        <v>450</v>
      </c>
      <c r="K45" s="145">
        <v>41640</v>
      </c>
      <c r="L45" s="145">
        <v>42004</v>
      </c>
      <c r="M45" s="146">
        <v>1</v>
      </c>
      <c r="N45" s="146">
        <v>1</v>
      </c>
      <c r="O45" s="146">
        <v>1</v>
      </c>
      <c r="P45" s="146">
        <v>1</v>
      </c>
      <c r="Q45" s="146">
        <v>1</v>
      </c>
      <c r="R45" s="146">
        <v>1</v>
      </c>
      <c r="S45" s="146">
        <v>1</v>
      </c>
      <c r="T45" s="146">
        <v>1</v>
      </c>
      <c r="U45" s="146">
        <v>1</v>
      </c>
      <c r="V45" s="146">
        <v>1</v>
      </c>
      <c r="W45" s="146">
        <v>1</v>
      </c>
      <c r="X45" s="146">
        <v>1</v>
      </c>
      <c r="Y45" s="149">
        <f>SUM(M45:X45)</f>
        <v>12</v>
      </c>
      <c r="Z45" s="149"/>
      <c r="AA45" s="149"/>
      <c r="AB45" s="149"/>
      <c r="AC45" s="149"/>
      <c r="AD45" s="172"/>
      <c r="AE45" s="172"/>
      <c r="AF45" s="172"/>
      <c r="AG45" s="172"/>
      <c r="AH45" s="172"/>
      <c r="AI45" s="173"/>
      <c r="AJ45" s="173"/>
      <c r="AK45" s="173"/>
      <c r="AL45" s="173"/>
      <c r="AM45" s="173"/>
      <c r="AN45" s="152"/>
      <c r="AO45" s="152"/>
      <c r="AP45" s="152"/>
      <c r="AQ45" s="152"/>
      <c r="AR45" s="152"/>
      <c r="AS45" s="153"/>
      <c r="AT45" s="153"/>
      <c r="AU45" s="153"/>
      <c r="AV45" s="153"/>
      <c r="AW45" s="153"/>
      <c r="AX45" s="154"/>
      <c r="AY45" s="154"/>
      <c r="AZ45" s="154"/>
      <c r="BA45" s="154"/>
      <c r="BB45" s="154"/>
      <c r="BC45" s="155"/>
      <c r="BD45" s="155"/>
      <c r="BE45" s="155"/>
      <c r="BF45" s="155"/>
      <c r="BG45" s="155"/>
    </row>
    <row r="46" spans="1:59" ht="18.75" thickBot="1">
      <c r="A46" s="395"/>
      <c r="B46" s="395"/>
      <c r="C46" s="419" t="s">
        <v>454</v>
      </c>
      <c r="D46" s="139" t="s">
        <v>1504</v>
      </c>
      <c r="E46" s="125" t="s">
        <v>451</v>
      </c>
      <c r="F46" s="160">
        <v>0.98</v>
      </c>
      <c r="G46" s="125" t="s">
        <v>452</v>
      </c>
      <c r="H46" s="125" t="s">
        <v>449</v>
      </c>
      <c r="I46" s="192"/>
      <c r="J46" s="125" t="s">
        <v>453</v>
      </c>
      <c r="K46" s="145">
        <v>41640</v>
      </c>
      <c r="L46" s="145">
        <v>42004</v>
      </c>
      <c r="M46" s="193">
        <v>0.98</v>
      </c>
      <c r="N46" s="193">
        <v>0.98</v>
      </c>
      <c r="O46" s="193">
        <v>0.98</v>
      </c>
      <c r="P46" s="193">
        <v>0.98</v>
      </c>
      <c r="Q46" s="193">
        <v>0.98</v>
      </c>
      <c r="R46" s="193">
        <v>0.98</v>
      </c>
      <c r="S46" s="193">
        <v>0.98</v>
      </c>
      <c r="T46" s="193">
        <v>0.98</v>
      </c>
      <c r="U46" s="193">
        <v>0.98</v>
      </c>
      <c r="V46" s="193">
        <v>0.98</v>
      </c>
      <c r="W46" s="193">
        <v>0.98</v>
      </c>
      <c r="X46" s="193">
        <v>0.98</v>
      </c>
      <c r="Y46" s="194">
        <v>0.98</v>
      </c>
      <c r="Z46" s="149"/>
      <c r="AA46" s="149"/>
      <c r="AB46" s="149"/>
      <c r="AC46" s="149"/>
      <c r="AD46" s="172"/>
      <c r="AE46" s="172"/>
      <c r="AF46" s="172"/>
      <c r="AG46" s="172"/>
      <c r="AH46" s="172"/>
      <c r="AI46" s="173"/>
      <c r="AJ46" s="173"/>
      <c r="AK46" s="173"/>
      <c r="AL46" s="173"/>
      <c r="AM46" s="173"/>
      <c r="AN46" s="152"/>
      <c r="AO46" s="152"/>
      <c r="AP46" s="152"/>
      <c r="AQ46" s="152"/>
      <c r="AR46" s="152"/>
      <c r="AS46" s="153"/>
      <c r="AT46" s="153"/>
      <c r="AU46" s="153"/>
      <c r="AV46" s="153"/>
      <c r="AW46" s="153"/>
      <c r="AX46" s="154"/>
      <c r="AY46" s="154"/>
      <c r="AZ46" s="154"/>
      <c r="BA46" s="154"/>
      <c r="BB46" s="154"/>
      <c r="BC46" s="155"/>
      <c r="BD46" s="155"/>
      <c r="BE46" s="155"/>
      <c r="BF46" s="155"/>
      <c r="BG46" s="155"/>
    </row>
    <row r="47" spans="1:59" ht="27.75" thickBot="1">
      <c r="A47" s="395"/>
      <c r="B47" s="395"/>
      <c r="C47" s="419"/>
      <c r="D47" s="139" t="s">
        <v>1505</v>
      </c>
      <c r="E47" s="125" t="s">
        <v>455</v>
      </c>
      <c r="F47" s="195" t="s">
        <v>209</v>
      </c>
      <c r="G47" s="125" t="s">
        <v>456</v>
      </c>
      <c r="H47" s="125"/>
      <c r="I47" s="192"/>
      <c r="J47" s="125" t="s">
        <v>450</v>
      </c>
      <c r="K47" s="145">
        <v>41640</v>
      </c>
      <c r="L47" s="145">
        <v>42004</v>
      </c>
      <c r="M47" s="146"/>
      <c r="N47" s="146"/>
      <c r="O47" s="146"/>
      <c r="P47" s="146"/>
      <c r="Q47" s="146"/>
      <c r="R47" s="146"/>
      <c r="S47" s="146"/>
      <c r="T47" s="146"/>
      <c r="U47" s="146"/>
      <c r="V47" s="146"/>
      <c r="W47" s="146"/>
      <c r="X47" s="146"/>
      <c r="Y47" s="149"/>
      <c r="Z47" s="149"/>
      <c r="AA47" s="149"/>
      <c r="AB47" s="149"/>
      <c r="AC47" s="149"/>
      <c r="AD47" s="172"/>
      <c r="AE47" s="172"/>
      <c r="AF47" s="172"/>
      <c r="AG47" s="172"/>
      <c r="AH47" s="172"/>
      <c r="AI47" s="173"/>
      <c r="AJ47" s="173"/>
      <c r="AK47" s="173"/>
      <c r="AL47" s="173"/>
      <c r="AM47" s="173"/>
      <c r="AN47" s="152"/>
      <c r="AO47" s="152"/>
      <c r="AP47" s="152"/>
      <c r="AQ47" s="152"/>
      <c r="AR47" s="152"/>
      <c r="AS47" s="153"/>
      <c r="AT47" s="153"/>
      <c r="AU47" s="153"/>
      <c r="AV47" s="153"/>
      <c r="AW47" s="153"/>
      <c r="AX47" s="154"/>
      <c r="AY47" s="154"/>
      <c r="AZ47" s="154"/>
      <c r="BA47" s="154"/>
      <c r="BB47" s="154"/>
      <c r="BC47" s="155"/>
      <c r="BD47" s="155"/>
      <c r="BE47" s="155"/>
      <c r="BF47" s="155"/>
      <c r="BG47" s="155"/>
    </row>
    <row r="48" spans="1:59" ht="18.75" thickBot="1">
      <c r="A48" s="395"/>
      <c r="B48" s="395"/>
      <c r="C48" s="419"/>
      <c r="D48" s="139" t="s">
        <v>1506</v>
      </c>
      <c r="E48" s="125" t="s">
        <v>1507</v>
      </c>
      <c r="F48" s="195">
        <v>12</v>
      </c>
      <c r="G48" s="149" t="s">
        <v>457</v>
      </c>
      <c r="H48" s="125"/>
      <c r="I48" s="192"/>
      <c r="J48" s="125" t="s">
        <v>450</v>
      </c>
      <c r="K48" s="145">
        <v>41640</v>
      </c>
      <c r="L48" s="145">
        <v>42004</v>
      </c>
      <c r="M48" s="146">
        <v>1</v>
      </c>
      <c r="N48" s="146">
        <v>1</v>
      </c>
      <c r="O48" s="146">
        <v>1</v>
      </c>
      <c r="P48" s="146">
        <v>1</v>
      </c>
      <c r="Q48" s="146">
        <v>1</v>
      </c>
      <c r="R48" s="146">
        <v>1</v>
      </c>
      <c r="S48" s="146">
        <v>1</v>
      </c>
      <c r="T48" s="146">
        <v>1</v>
      </c>
      <c r="U48" s="146">
        <v>1</v>
      </c>
      <c r="V48" s="146">
        <v>1</v>
      </c>
      <c r="W48" s="146">
        <v>1</v>
      </c>
      <c r="X48" s="146">
        <v>1</v>
      </c>
      <c r="Y48" s="149">
        <f>SUM(M48:X48)</f>
        <v>12</v>
      </c>
      <c r="Z48" s="149"/>
      <c r="AA48" s="149"/>
      <c r="AB48" s="149"/>
      <c r="AC48" s="149"/>
      <c r="AD48" s="172"/>
      <c r="AE48" s="172"/>
      <c r="AF48" s="172"/>
      <c r="AG48" s="172"/>
      <c r="AH48" s="172"/>
      <c r="AI48" s="173"/>
      <c r="AJ48" s="173"/>
      <c r="AK48" s="173"/>
      <c r="AL48" s="173"/>
      <c r="AM48" s="173"/>
      <c r="AN48" s="152"/>
      <c r="AO48" s="152"/>
      <c r="AP48" s="152"/>
      <c r="AQ48" s="152"/>
      <c r="AR48" s="152"/>
      <c r="AS48" s="153"/>
      <c r="AT48" s="153"/>
      <c r="AU48" s="153"/>
      <c r="AV48" s="153"/>
      <c r="AW48" s="153"/>
      <c r="AX48" s="154"/>
      <c r="AY48" s="154"/>
      <c r="AZ48" s="154"/>
      <c r="BA48" s="154"/>
      <c r="BB48" s="154"/>
      <c r="BC48" s="155"/>
      <c r="BD48" s="155"/>
      <c r="BE48" s="155"/>
      <c r="BF48" s="155"/>
      <c r="BG48" s="155"/>
    </row>
    <row r="49" spans="1:59" ht="18.75" thickBot="1">
      <c r="A49" s="395"/>
      <c r="B49" s="395"/>
      <c r="C49" s="419"/>
      <c r="D49" s="139" t="s">
        <v>1508</v>
      </c>
      <c r="E49" s="125" t="s">
        <v>1509</v>
      </c>
      <c r="F49" s="195" t="s">
        <v>209</v>
      </c>
      <c r="G49" s="125" t="s">
        <v>1510</v>
      </c>
      <c r="H49" s="125" t="s">
        <v>467</v>
      </c>
      <c r="I49" s="149"/>
      <c r="J49" s="125" t="s">
        <v>468</v>
      </c>
      <c r="K49" s="145">
        <v>41640</v>
      </c>
      <c r="L49" s="145">
        <v>42004</v>
      </c>
      <c r="M49" s="146"/>
      <c r="N49" s="146"/>
      <c r="O49" s="146"/>
      <c r="P49" s="146"/>
      <c r="Q49" s="146"/>
      <c r="R49" s="146"/>
      <c r="S49" s="146"/>
      <c r="T49" s="146"/>
      <c r="U49" s="146"/>
      <c r="V49" s="146"/>
      <c r="W49" s="146"/>
      <c r="X49" s="146"/>
      <c r="Y49" s="149">
        <f>SUM(M49:X49)</f>
        <v>0</v>
      </c>
      <c r="Z49" s="149"/>
      <c r="AA49" s="149"/>
      <c r="AB49" s="149"/>
      <c r="AC49" s="149"/>
      <c r="AD49" s="172"/>
      <c r="AE49" s="172"/>
      <c r="AF49" s="172"/>
      <c r="AG49" s="172"/>
      <c r="AH49" s="172"/>
      <c r="AI49" s="173"/>
      <c r="AJ49" s="173"/>
      <c r="AK49" s="173"/>
      <c r="AL49" s="173"/>
      <c r="AM49" s="173"/>
      <c r="AN49" s="152"/>
      <c r="AO49" s="152"/>
      <c r="AP49" s="152"/>
      <c r="AQ49" s="152"/>
      <c r="AR49" s="152"/>
      <c r="AS49" s="153"/>
      <c r="AT49" s="153"/>
      <c r="AU49" s="153"/>
      <c r="AV49" s="153"/>
      <c r="AW49" s="153"/>
      <c r="AX49" s="154"/>
      <c r="AY49" s="154"/>
      <c r="AZ49" s="154"/>
      <c r="BA49" s="154"/>
      <c r="BB49" s="154"/>
      <c r="BC49" s="155"/>
      <c r="BD49" s="155"/>
      <c r="BE49" s="155"/>
      <c r="BF49" s="155"/>
      <c r="BG49" s="155"/>
    </row>
    <row r="50" spans="1:59" ht="18.75" thickBot="1">
      <c r="A50" s="395"/>
      <c r="B50" s="395"/>
      <c r="C50" s="419"/>
      <c r="D50" s="139" t="s">
        <v>1511</v>
      </c>
      <c r="E50" s="125" t="s">
        <v>1512</v>
      </c>
      <c r="F50" s="125">
        <v>12</v>
      </c>
      <c r="G50" s="149" t="s">
        <v>457</v>
      </c>
      <c r="H50" s="125" t="s">
        <v>467</v>
      </c>
      <c r="I50" s="149"/>
      <c r="J50" s="125" t="s">
        <v>450</v>
      </c>
      <c r="K50" s="145">
        <v>41640</v>
      </c>
      <c r="L50" s="145">
        <v>42004</v>
      </c>
      <c r="M50" s="146">
        <v>1</v>
      </c>
      <c r="N50" s="146">
        <v>1</v>
      </c>
      <c r="O50" s="146">
        <v>1</v>
      </c>
      <c r="P50" s="146">
        <v>1</v>
      </c>
      <c r="Q50" s="146">
        <v>1</v>
      </c>
      <c r="R50" s="146">
        <v>1</v>
      </c>
      <c r="S50" s="146">
        <v>1</v>
      </c>
      <c r="T50" s="146">
        <v>1</v>
      </c>
      <c r="U50" s="146">
        <v>1</v>
      </c>
      <c r="V50" s="146">
        <v>1</v>
      </c>
      <c r="W50" s="146">
        <v>1</v>
      </c>
      <c r="X50" s="146">
        <v>1</v>
      </c>
      <c r="Y50" s="149">
        <f>SUM(M50:X50)</f>
        <v>12</v>
      </c>
      <c r="Z50" s="149"/>
      <c r="AA50" s="149"/>
      <c r="AB50" s="149"/>
      <c r="AC50" s="149"/>
      <c r="AD50" s="172"/>
      <c r="AE50" s="172"/>
      <c r="AF50" s="172"/>
      <c r="AG50" s="172"/>
      <c r="AH50" s="172"/>
      <c r="AI50" s="173"/>
      <c r="AJ50" s="173"/>
      <c r="AK50" s="173"/>
      <c r="AL50" s="173"/>
      <c r="AM50" s="173"/>
      <c r="AN50" s="152"/>
      <c r="AO50" s="152"/>
      <c r="AP50" s="152"/>
      <c r="AQ50" s="152"/>
      <c r="AR50" s="152"/>
      <c r="AS50" s="153"/>
      <c r="AT50" s="153"/>
      <c r="AU50" s="153"/>
      <c r="AV50" s="153"/>
      <c r="AW50" s="153"/>
      <c r="AX50" s="154"/>
      <c r="AY50" s="154"/>
      <c r="AZ50" s="154"/>
      <c r="BA50" s="154"/>
      <c r="BB50" s="154"/>
      <c r="BC50" s="155"/>
      <c r="BD50" s="155"/>
      <c r="BE50" s="155"/>
      <c r="BF50" s="155"/>
      <c r="BG50" s="155"/>
    </row>
    <row r="51" spans="1:59" ht="27.75" thickBot="1">
      <c r="A51" s="395"/>
      <c r="B51" s="395"/>
      <c r="C51" s="419" t="s">
        <v>1513</v>
      </c>
      <c r="D51" s="149" t="s">
        <v>1514</v>
      </c>
      <c r="E51" s="149" t="s">
        <v>1515</v>
      </c>
      <c r="F51" s="195">
        <v>1</v>
      </c>
      <c r="G51" s="149" t="s">
        <v>1516</v>
      </c>
      <c r="H51" s="149" t="s">
        <v>458</v>
      </c>
      <c r="I51" s="149"/>
      <c r="J51" s="149" t="s">
        <v>1517</v>
      </c>
      <c r="K51" s="145">
        <v>41791</v>
      </c>
      <c r="L51" s="145">
        <v>42004</v>
      </c>
      <c r="M51" s="146"/>
      <c r="N51" s="146"/>
      <c r="O51" s="146"/>
      <c r="P51" s="146"/>
      <c r="Q51" s="146"/>
      <c r="R51" s="146">
        <v>1</v>
      </c>
      <c r="S51" s="146"/>
      <c r="T51" s="146"/>
      <c r="U51" s="146"/>
      <c r="V51" s="146"/>
      <c r="W51" s="146"/>
      <c r="X51" s="146"/>
      <c r="Y51" s="149">
        <f>SUM(M51:X51)</f>
        <v>1</v>
      </c>
      <c r="Z51" s="189">
        <v>50000000</v>
      </c>
      <c r="AA51" s="149"/>
      <c r="AB51" s="149"/>
      <c r="AC51" s="149"/>
      <c r="AD51" s="172"/>
      <c r="AE51" s="172"/>
      <c r="AF51" s="172"/>
      <c r="AG51" s="172"/>
      <c r="AH51" s="172"/>
      <c r="AI51" s="173"/>
      <c r="AJ51" s="173"/>
      <c r="AK51" s="173"/>
      <c r="AL51" s="173"/>
      <c r="AM51" s="173"/>
      <c r="AN51" s="152"/>
      <c r="AO51" s="152"/>
      <c r="AP51" s="152"/>
      <c r="AQ51" s="152"/>
      <c r="AR51" s="152"/>
      <c r="AS51" s="153"/>
      <c r="AT51" s="153"/>
      <c r="AU51" s="153"/>
      <c r="AV51" s="153"/>
      <c r="AW51" s="153"/>
      <c r="AX51" s="154"/>
      <c r="AY51" s="154"/>
      <c r="AZ51" s="154"/>
      <c r="BA51" s="154"/>
      <c r="BB51" s="154"/>
      <c r="BC51" s="155"/>
      <c r="BD51" s="155"/>
      <c r="BE51" s="155"/>
      <c r="BF51" s="155"/>
      <c r="BG51" s="155"/>
    </row>
    <row r="52" spans="1:59" ht="15.75" thickBot="1">
      <c r="A52" s="395"/>
      <c r="B52" s="395"/>
      <c r="C52" s="419"/>
      <c r="D52" s="149" t="s">
        <v>1518</v>
      </c>
      <c r="E52" s="149" t="s">
        <v>1519</v>
      </c>
      <c r="F52" s="195">
        <v>12</v>
      </c>
      <c r="G52" s="149" t="s">
        <v>1520</v>
      </c>
      <c r="H52" s="149" t="s">
        <v>458</v>
      </c>
      <c r="I52" s="149"/>
      <c r="J52" s="149" t="s">
        <v>459</v>
      </c>
      <c r="K52" s="145">
        <v>41640</v>
      </c>
      <c r="L52" s="145">
        <v>42004</v>
      </c>
      <c r="M52" s="146"/>
      <c r="N52" s="146"/>
      <c r="O52" s="146"/>
      <c r="P52" s="146"/>
      <c r="Q52" s="146"/>
      <c r="R52" s="146"/>
      <c r="S52" s="146"/>
      <c r="T52" s="146"/>
      <c r="U52" s="146"/>
      <c r="V52" s="146"/>
      <c r="W52" s="146"/>
      <c r="X52" s="146"/>
      <c r="Y52" s="149"/>
      <c r="Z52" s="189"/>
      <c r="AA52" s="149"/>
      <c r="AB52" s="149"/>
      <c r="AC52" s="149"/>
      <c r="AD52" s="172"/>
      <c r="AE52" s="172"/>
      <c r="AF52" s="172"/>
      <c r="AG52" s="172"/>
      <c r="AH52" s="172"/>
      <c r="AI52" s="173"/>
      <c r="AJ52" s="173"/>
      <c r="AK52" s="173"/>
      <c r="AL52" s="173"/>
      <c r="AM52" s="173"/>
      <c r="AN52" s="152"/>
      <c r="AO52" s="152"/>
      <c r="AP52" s="152"/>
      <c r="AQ52" s="152"/>
      <c r="AR52" s="152"/>
      <c r="AS52" s="153"/>
      <c r="AT52" s="153"/>
      <c r="AU52" s="153"/>
      <c r="AV52" s="153"/>
      <c r="AW52" s="153"/>
      <c r="AX52" s="154"/>
      <c r="AY52" s="154"/>
      <c r="AZ52" s="154"/>
      <c r="BA52" s="154"/>
      <c r="BB52" s="154"/>
      <c r="BC52" s="155"/>
      <c r="BD52" s="155"/>
      <c r="BE52" s="155"/>
      <c r="BF52" s="155"/>
      <c r="BG52" s="155"/>
    </row>
    <row r="53" spans="1:59" ht="18.75" thickBot="1">
      <c r="A53" s="395"/>
      <c r="B53" s="395"/>
      <c r="C53" s="419"/>
      <c r="D53" s="149" t="s">
        <v>1521</v>
      </c>
      <c r="E53" s="149" t="s">
        <v>1522</v>
      </c>
      <c r="F53" s="195" t="s">
        <v>209</v>
      </c>
      <c r="G53" s="149" t="s">
        <v>460</v>
      </c>
      <c r="H53" s="149" t="s">
        <v>461</v>
      </c>
      <c r="I53" s="149"/>
      <c r="J53" s="149" t="s">
        <v>462</v>
      </c>
      <c r="K53" s="145">
        <v>41640</v>
      </c>
      <c r="L53" s="145">
        <v>42004</v>
      </c>
      <c r="M53" s="146"/>
      <c r="N53" s="146"/>
      <c r="O53" s="146"/>
      <c r="P53" s="146"/>
      <c r="Q53" s="146"/>
      <c r="R53" s="146"/>
      <c r="S53" s="146"/>
      <c r="T53" s="146"/>
      <c r="U53" s="146"/>
      <c r="V53" s="146"/>
      <c r="W53" s="146"/>
      <c r="X53" s="146"/>
      <c r="Y53" s="149"/>
      <c r="Z53" s="149"/>
      <c r="AA53" s="149"/>
      <c r="AB53" s="149"/>
      <c r="AC53" s="149"/>
      <c r="AD53" s="172"/>
      <c r="AE53" s="172"/>
      <c r="AF53" s="172"/>
      <c r="AG53" s="172"/>
      <c r="AH53" s="172"/>
      <c r="AI53" s="173"/>
      <c r="AJ53" s="173"/>
      <c r="AK53" s="173"/>
      <c r="AL53" s="173"/>
      <c r="AM53" s="173"/>
      <c r="AN53" s="152"/>
      <c r="AO53" s="152"/>
      <c r="AP53" s="152"/>
      <c r="AQ53" s="152"/>
      <c r="AR53" s="152"/>
      <c r="AS53" s="153"/>
      <c r="AT53" s="153"/>
      <c r="AU53" s="153"/>
      <c r="AV53" s="153"/>
      <c r="AW53" s="153"/>
      <c r="AX53" s="154"/>
      <c r="AY53" s="154"/>
      <c r="AZ53" s="154"/>
      <c r="BA53" s="154"/>
      <c r="BB53" s="154"/>
      <c r="BC53" s="155"/>
      <c r="BD53" s="155"/>
      <c r="BE53" s="155"/>
      <c r="BF53" s="155"/>
      <c r="BG53" s="155"/>
    </row>
    <row r="54" spans="1:59" ht="27.75" thickBot="1">
      <c r="A54" s="395"/>
      <c r="B54" s="395"/>
      <c r="C54" s="146" t="s">
        <v>1523</v>
      </c>
      <c r="D54" s="149" t="s">
        <v>1524</v>
      </c>
      <c r="E54" s="149" t="s">
        <v>1525</v>
      </c>
      <c r="F54" s="180" t="s">
        <v>464</v>
      </c>
      <c r="G54" s="180" t="s">
        <v>465</v>
      </c>
      <c r="H54" s="149" t="s">
        <v>430</v>
      </c>
      <c r="I54" s="149"/>
      <c r="J54" s="149" t="s">
        <v>207</v>
      </c>
      <c r="K54" s="145">
        <v>41640</v>
      </c>
      <c r="L54" s="145">
        <v>42004</v>
      </c>
      <c r="M54" s="146"/>
      <c r="N54" s="146"/>
      <c r="O54" s="146"/>
      <c r="P54" s="146"/>
      <c r="Q54" s="146"/>
      <c r="R54" s="146"/>
      <c r="S54" s="146"/>
      <c r="T54" s="146"/>
      <c r="U54" s="146"/>
      <c r="V54" s="146"/>
      <c r="W54" s="146"/>
      <c r="X54" s="146"/>
      <c r="Y54" s="149"/>
      <c r="Z54" s="149"/>
      <c r="AA54" s="149"/>
      <c r="AB54" s="149"/>
      <c r="AC54" s="149"/>
      <c r="AD54" s="172"/>
      <c r="AE54" s="172"/>
      <c r="AF54" s="172"/>
      <c r="AG54" s="172"/>
      <c r="AH54" s="172"/>
      <c r="AI54" s="173"/>
      <c r="AJ54" s="173"/>
      <c r="AK54" s="173"/>
      <c r="AL54" s="173"/>
      <c r="AM54" s="173"/>
      <c r="AN54" s="152"/>
      <c r="AO54" s="152"/>
      <c r="AP54" s="152"/>
      <c r="AQ54" s="152"/>
      <c r="AR54" s="152"/>
      <c r="AS54" s="153"/>
      <c r="AT54" s="153"/>
      <c r="AU54" s="153"/>
      <c r="AV54" s="153"/>
      <c r="AW54" s="153"/>
      <c r="AX54" s="154"/>
      <c r="AY54" s="154"/>
      <c r="AZ54" s="154"/>
      <c r="BA54" s="154"/>
      <c r="BB54" s="154"/>
      <c r="BC54" s="155"/>
      <c r="BD54" s="155"/>
      <c r="BE54" s="155"/>
      <c r="BF54" s="155"/>
      <c r="BG54" s="155"/>
    </row>
    <row r="55" spans="1:59" ht="27.75" thickBot="1">
      <c r="A55" s="395"/>
      <c r="B55" s="395"/>
      <c r="C55" s="419" t="s">
        <v>1526</v>
      </c>
      <c r="D55" s="422" t="s">
        <v>1527</v>
      </c>
      <c r="E55" s="149" t="s">
        <v>1525</v>
      </c>
      <c r="F55" s="195" t="s">
        <v>209</v>
      </c>
      <c r="G55" s="149" t="s">
        <v>469</v>
      </c>
      <c r="H55" s="149" t="s">
        <v>408</v>
      </c>
      <c r="I55" s="149"/>
      <c r="J55" s="149" t="s">
        <v>470</v>
      </c>
      <c r="K55" s="145">
        <v>41640</v>
      </c>
      <c r="L55" s="145">
        <v>42004</v>
      </c>
      <c r="M55" s="146"/>
      <c r="N55" s="146"/>
      <c r="O55" s="146"/>
      <c r="P55" s="146"/>
      <c r="Q55" s="146"/>
      <c r="R55" s="146"/>
      <c r="S55" s="146"/>
      <c r="T55" s="146"/>
      <c r="U55" s="146"/>
      <c r="V55" s="146"/>
      <c r="W55" s="146"/>
      <c r="X55" s="146">
        <v>10</v>
      </c>
      <c r="Y55" s="149">
        <f>SUM(M55:X55)</f>
        <v>10</v>
      </c>
      <c r="Z55" s="149"/>
      <c r="AA55" s="149"/>
      <c r="AB55" s="149"/>
      <c r="AC55" s="149"/>
      <c r="AD55" s="172"/>
      <c r="AE55" s="172"/>
      <c r="AF55" s="172"/>
      <c r="AG55" s="172"/>
      <c r="AH55" s="172"/>
      <c r="AI55" s="173"/>
      <c r="AJ55" s="173"/>
      <c r="AK55" s="173"/>
      <c r="AL55" s="173"/>
      <c r="AM55" s="173"/>
      <c r="AN55" s="152"/>
      <c r="AO55" s="152"/>
      <c r="AP55" s="152"/>
      <c r="AQ55" s="152"/>
      <c r="AR55" s="152"/>
      <c r="AS55" s="153"/>
      <c r="AT55" s="153"/>
      <c r="AU55" s="153"/>
      <c r="AV55" s="153"/>
      <c r="AW55" s="153"/>
      <c r="AX55" s="154"/>
      <c r="AY55" s="154"/>
      <c r="AZ55" s="154"/>
      <c r="BA55" s="154"/>
      <c r="BB55" s="154"/>
      <c r="BC55" s="155"/>
      <c r="BD55" s="155"/>
      <c r="BE55" s="155"/>
      <c r="BF55" s="155"/>
      <c r="BG55" s="155"/>
    </row>
    <row r="56" spans="1:59" ht="27.75" thickBot="1">
      <c r="A56" s="395"/>
      <c r="B56" s="395"/>
      <c r="C56" s="419"/>
      <c r="D56" s="422"/>
      <c r="E56" s="149" t="s">
        <v>471</v>
      </c>
      <c r="F56" s="195" t="s">
        <v>472</v>
      </c>
      <c r="G56" s="149" t="s">
        <v>460</v>
      </c>
      <c r="H56" s="149" t="s">
        <v>408</v>
      </c>
      <c r="I56" s="149"/>
      <c r="J56" s="149" t="s">
        <v>1528</v>
      </c>
      <c r="K56" s="145">
        <v>41640</v>
      </c>
      <c r="L56" s="145">
        <v>42004</v>
      </c>
      <c r="M56" s="146"/>
      <c r="N56" s="146"/>
      <c r="O56" s="146"/>
      <c r="P56" s="146"/>
      <c r="Q56" s="146"/>
      <c r="R56" s="146"/>
      <c r="S56" s="146"/>
      <c r="T56" s="146"/>
      <c r="U56" s="146"/>
      <c r="V56" s="146"/>
      <c r="W56" s="146"/>
      <c r="X56" s="146"/>
      <c r="Y56" s="149">
        <f>SUM(M56:X56)</f>
        <v>0</v>
      </c>
      <c r="Z56" s="149"/>
      <c r="AA56" s="149"/>
      <c r="AB56" s="149"/>
      <c r="AC56" s="149"/>
      <c r="AD56" s="172"/>
      <c r="AE56" s="172"/>
      <c r="AF56" s="172"/>
      <c r="AG56" s="172"/>
      <c r="AH56" s="172"/>
      <c r="AI56" s="173"/>
      <c r="AJ56" s="173"/>
      <c r="AK56" s="173"/>
      <c r="AL56" s="173"/>
      <c r="AM56" s="173"/>
      <c r="AN56" s="152"/>
      <c r="AO56" s="152"/>
      <c r="AP56" s="152"/>
      <c r="AQ56" s="152"/>
      <c r="AR56" s="152"/>
      <c r="AS56" s="153"/>
      <c r="AT56" s="153"/>
      <c r="AU56" s="153"/>
      <c r="AV56" s="153"/>
      <c r="AW56" s="153"/>
      <c r="AX56" s="154"/>
      <c r="AY56" s="154"/>
      <c r="AZ56" s="154"/>
      <c r="BA56" s="154"/>
      <c r="BB56" s="154"/>
      <c r="BC56" s="155"/>
      <c r="BD56" s="155"/>
      <c r="BE56" s="155"/>
      <c r="BF56" s="155"/>
      <c r="BG56" s="155"/>
    </row>
    <row r="57" spans="1:59" ht="18.75" thickBot="1">
      <c r="A57" s="395"/>
      <c r="B57" s="395"/>
      <c r="C57" s="419"/>
      <c r="D57" s="149" t="s">
        <v>1529</v>
      </c>
      <c r="E57" s="149" t="s">
        <v>1512</v>
      </c>
      <c r="F57" s="149">
        <v>12</v>
      </c>
      <c r="G57" s="149" t="s">
        <v>457</v>
      </c>
      <c r="H57" s="149" t="s">
        <v>408</v>
      </c>
      <c r="I57" s="192"/>
      <c r="J57" s="149" t="s">
        <v>463</v>
      </c>
      <c r="K57" s="145">
        <v>41640</v>
      </c>
      <c r="L57" s="145">
        <v>42004</v>
      </c>
      <c r="M57" s="146">
        <v>1</v>
      </c>
      <c r="N57" s="146">
        <v>1</v>
      </c>
      <c r="O57" s="146">
        <v>1</v>
      </c>
      <c r="P57" s="146">
        <v>1</v>
      </c>
      <c r="Q57" s="146">
        <v>1</v>
      </c>
      <c r="R57" s="146">
        <v>1</v>
      </c>
      <c r="S57" s="146">
        <v>1</v>
      </c>
      <c r="T57" s="146">
        <v>1</v>
      </c>
      <c r="U57" s="146">
        <v>1</v>
      </c>
      <c r="V57" s="146">
        <v>1</v>
      </c>
      <c r="W57" s="146">
        <v>1</v>
      </c>
      <c r="X57" s="146">
        <v>1</v>
      </c>
      <c r="Y57" s="149">
        <f>SUM(M57:X57)</f>
        <v>12</v>
      </c>
      <c r="Z57" s="149"/>
      <c r="AA57" s="149"/>
      <c r="AB57" s="149"/>
      <c r="AC57" s="149"/>
      <c r="AD57" s="172"/>
      <c r="AE57" s="172"/>
      <c r="AF57" s="172"/>
      <c r="AG57" s="172"/>
      <c r="AH57" s="172"/>
      <c r="AI57" s="173"/>
      <c r="AJ57" s="173"/>
      <c r="AK57" s="173"/>
      <c r="AL57" s="173"/>
      <c r="AM57" s="173"/>
      <c r="AN57" s="152"/>
      <c r="AO57" s="152"/>
      <c r="AP57" s="152"/>
      <c r="AQ57" s="152"/>
      <c r="AR57" s="152"/>
      <c r="AS57" s="153"/>
      <c r="AT57" s="153"/>
      <c r="AU57" s="153"/>
      <c r="AV57" s="153"/>
      <c r="AW57" s="153"/>
      <c r="AX57" s="154"/>
      <c r="AY57" s="154"/>
      <c r="AZ57" s="154"/>
      <c r="BA57" s="154"/>
      <c r="BB57" s="154"/>
      <c r="BC57" s="155"/>
      <c r="BD57" s="155"/>
      <c r="BE57" s="155"/>
      <c r="BF57" s="155"/>
      <c r="BG57" s="155"/>
    </row>
    <row r="58" spans="1:59" ht="15.75" thickBot="1">
      <c r="A58" s="417" t="s">
        <v>393</v>
      </c>
      <c r="B58" s="417"/>
      <c r="C58" s="417"/>
      <c r="D58" s="417"/>
      <c r="E58" s="183"/>
      <c r="F58" s="183"/>
      <c r="G58" s="183"/>
      <c r="H58" s="183"/>
      <c r="I58" s="183"/>
      <c r="J58" s="183"/>
      <c r="K58" s="183"/>
      <c r="L58" s="183"/>
      <c r="M58" s="183"/>
      <c r="N58" s="183"/>
      <c r="O58" s="183"/>
      <c r="P58" s="183"/>
      <c r="Q58" s="183"/>
      <c r="R58" s="183"/>
      <c r="S58" s="183"/>
      <c r="T58" s="183"/>
      <c r="U58" s="183"/>
      <c r="V58" s="183"/>
      <c r="W58" s="183"/>
      <c r="X58" s="183"/>
      <c r="Y58" s="183"/>
      <c r="Z58" s="196">
        <f>SUM(Z51:Z57)</f>
        <v>50000000</v>
      </c>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row>
    <row r="59" spans="1:59" ht="27.75" thickBot="1">
      <c r="A59" s="391">
        <v>5</v>
      </c>
      <c r="B59" s="391" t="s">
        <v>1582</v>
      </c>
      <c r="C59" s="392" t="s">
        <v>1530</v>
      </c>
      <c r="D59" s="180" t="s">
        <v>442</v>
      </c>
      <c r="E59" s="180" t="s">
        <v>443</v>
      </c>
      <c r="F59" s="180" t="s">
        <v>209</v>
      </c>
      <c r="G59" s="180" t="s">
        <v>444</v>
      </c>
      <c r="H59" s="149" t="s">
        <v>445</v>
      </c>
      <c r="I59" s="149"/>
      <c r="J59" s="149" t="s">
        <v>446</v>
      </c>
      <c r="K59" s="127">
        <v>41646</v>
      </c>
      <c r="L59" s="127">
        <v>42004</v>
      </c>
      <c r="M59" s="138"/>
      <c r="N59" s="162"/>
      <c r="O59" s="162"/>
      <c r="P59" s="162"/>
      <c r="Q59" s="162"/>
      <c r="R59" s="162"/>
      <c r="S59" s="162"/>
      <c r="T59" s="162"/>
      <c r="U59" s="162"/>
      <c r="V59" s="162"/>
      <c r="W59" s="162"/>
      <c r="X59" s="162"/>
      <c r="Y59" s="169"/>
      <c r="Z59" s="149"/>
      <c r="AA59" s="149"/>
      <c r="AB59" s="149"/>
      <c r="AC59" s="149"/>
      <c r="AD59" s="172"/>
      <c r="AE59" s="172"/>
      <c r="AF59" s="172"/>
      <c r="AG59" s="172"/>
      <c r="AH59" s="172"/>
      <c r="AI59" s="173"/>
      <c r="AJ59" s="173"/>
      <c r="AK59" s="173"/>
      <c r="AL59" s="173"/>
      <c r="AM59" s="173"/>
      <c r="AN59" s="152"/>
      <c r="AO59" s="152"/>
      <c r="AP59" s="152"/>
      <c r="AQ59" s="152"/>
      <c r="AR59" s="152"/>
      <c r="AS59" s="153"/>
      <c r="AT59" s="153"/>
      <c r="AU59" s="153"/>
      <c r="AV59" s="153"/>
      <c r="AW59" s="153"/>
      <c r="AX59" s="154"/>
      <c r="AY59" s="154"/>
      <c r="AZ59" s="154"/>
      <c r="BA59" s="154"/>
      <c r="BB59" s="154"/>
      <c r="BC59" s="155"/>
      <c r="BD59" s="155"/>
      <c r="BE59" s="155"/>
      <c r="BF59" s="155"/>
      <c r="BG59" s="155"/>
    </row>
    <row r="60" spans="1:59" ht="18.75" thickBot="1">
      <c r="A60" s="391"/>
      <c r="B60" s="391"/>
      <c r="C60" s="392"/>
      <c r="D60" s="125" t="s">
        <v>483</v>
      </c>
      <c r="E60" s="125" t="s">
        <v>484</v>
      </c>
      <c r="F60" s="126">
        <v>40</v>
      </c>
      <c r="G60" s="125" t="s">
        <v>485</v>
      </c>
      <c r="H60" s="125" t="s">
        <v>486</v>
      </c>
      <c r="I60" s="149"/>
      <c r="J60" s="125" t="s">
        <v>487</v>
      </c>
      <c r="K60" s="145">
        <v>41640</v>
      </c>
      <c r="L60" s="145">
        <v>42004</v>
      </c>
      <c r="M60" s="146"/>
      <c r="N60" s="146"/>
      <c r="O60" s="146">
        <v>10</v>
      </c>
      <c r="P60" s="146"/>
      <c r="Q60" s="146"/>
      <c r="R60" s="146">
        <v>10</v>
      </c>
      <c r="S60" s="146"/>
      <c r="T60" s="146"/>
      <c r="U60" s="146">
        <v>10</v>
      </c>
      <c r="V60" s="146"/>
      <c r="W60" s="146"/>
      <c r="X60" s="146">
        <v>10</v>
      </c>
      <c r="Y60" s="147">
        <f>SUM(M60:X60)</f>
        <v>40</v>
      </c>
      <c r="Z60" s="190">
        <v>0</v>
      </c>
      <c r="AA60" s="149"/>
      <c r="AB60" s="149"/>
      <c r="AC60" s="149"/>
      <c r="AD60" s="150"/>
      <c r="AE60" s="150"/>
      <c r="AF60" s="150"/>
      <c r="AG60" s="150"/>
      <c r="AH60" s="150"/>
      <c r="AI60" s="151"/>
      <c r="AJ60" s="151"/>
      <c r="AK60" s="151"/>
      <c r="AL60" s="151"/>
      <c r="AM60" s="151"/>
      <c r="AN60" s="152"/>
      <c r="AO60" s="152"/>
      <c r="AP60" s="152"/>
      <c r="AQ60" s="152"/>
      <c r="AR60" s="152"/>
      <c r="AS60" s="153"/>
      <c r="AT60" s="153"/>
      <c r="AU60" s="153"/>
      <c r="AV60" s="153"/>
      <c r="AW60" s="153"/>
      <c r="AX60" s="154"/>
      <c r="AY60" s="154"/>
      <c r="AZ60" s="154"/>
      <c r="BA60" s="154"/>
      <c r="BB60" s="154"/>
      <c r="BC60" s="155"/>
      <c r="BD60" s="155"/>
      <c r="BE60" s="155"/>
      <c r="BF60" s="155"/>
      <c r="BG60" s="155"/>
    </row>
    <row r="61" spans="1:59" ht="18.75" thickBot="1">
      <c r="A61" s="391"/>
      <c r="B61" s="391"/>
      <c r="C61" s="392"/>
      <c r="D61" s="125" t="s">
        <v>488</v>
      </c>
      <c r="E61" s="125" t="s">
        <v>489</v>
      </c>
      <c r="F61" s="125">
        <v>12</v>
      </c>
      <c r="G61" s="125" t="s">
        <v>490</v>
      </c>
      <c r="H61" s="125" t="s">
        <v>491</v>
      </c>
      <c r="I61" s="192"/>
      <c r="J61" s="125" t="s">
        <v>492</v>
      </c>
      <c r="K61" s="145">
        <v>41640</v>
      </c>
      <c r="L61" s="145">
        <v>42004</v>
      </c>
      <c r="M61" s="146"/>
      <c r="N61" s="146"/>
      <c r="O61" s="146"/>
      <c r="P61" s="146"/>
      <c r="Q61" s="146"/>
      <c r="R61" s="146"/>
      <c r="S61" s="146"/>
      <c r="T61" s="146"/>
      <c r="U61" s="146"/>
      <c r="V61" s="146"/>
      <c r="W61" s="146"/>
      <c r="X61" s="146"/>
      <c r="Y61" s="147"/>
      <c r="Z61" s="190">
        <v>0</v>
      </c>
      <c r="AA61" s="149"/>
      <c r="AB61" s="149"/>
      <c r="AC61" s="149"/>
      <c r="AD61" s="150"/>
      <c r="AE61" s="150"/>
      <c r="AF61" s="150"/>
      <c r="AG61" s="150"/>
      <c r="AH61" s="150"/>
      <c r="AI61" s="151"/>
      <c r="AJ61" s="151"/>
      <c r="AK61" s="151"/>
      <c r="AL61" s="151"/>
      <c r="AM61" s="151"/>
      <c r="AN61" s="152"/>
      <c r="AO61" s="152"/>
      <c r="AP61" s="152"/>
      <c r="AQ61" s="152"/>
      <c r="AR61" s="152"/>
      <c r="AS61" s="153"/>
      <c r="AT61" s="153"/>
      <c r="AU61" s="153"/>
      <c r="AV61" s="153"/>
      <c r="AW61" s="153"/>
      <c r="AX61" s="154"/>
      <c r="AY61" s="154"/>
      <c r="AZ61" s="154"/>
      <c r="BA61" s="154"/>
      <c r="BB61" s="154"/>
      <c r="BC61" s="155"/>
      <c r="BD61" s="155"/>
      <c r="BE61" s="155"/>
      <c r="BF61" s="155"/>
      <c r="BG61" s="155"/>
    </row>
    <row r="62" spans="1:59" ht="18.75" thickBot="1">
      <c r="A62" s="391"/>
      <c r="B62" s="391"/>
      <c r="C62" s="392" t="s">
        <v>1531</v>
      </c>
      <c r="D62" s="399" t="s">
        <v>476</v>
      </c>
      <c r="E62" s="125" t="s">
        <v>477</v>
      </c>
      <c r="F62" s="125" t="s">
        <v>209</v>
      </c>
      <c r="G62" s="125" t="s">
        <v>478</v>
      </c>
      <c r="H62" s="125" t="s">
        <v>461</v>
      </c>
      <c r="I62" s="149"/>
      <c r="J62" s="125" t="s">
        <v>479</v>
      </c>
      <c r="K62" s="145">
        <v>41640</v>
      </c>
      <c r="L62" s="145">
        <v>42004</v>
      </c>
      <c r="M62" s="146"/>
      <c r="N62" s="146"/>
      <c r="O62" s="146"/>
      <c r="P62" s="146"/>
      <c r="Q62" s="146"/>
      <c r="R62" s="146"/>
      <c r="S62" s="146"/>
      <c r="T62" s="146"/>
      <c r="U62" s="146"/>
      <c r="V62" s="146"/>
      <c r="W62" s="146"/>
      <c r="X62" s="146"/>
      <c r="Y62" s="147"/>
      <c r="Z62" s="190">
        <v>0</v>
      </c>
      <c r="AA62" s="149"/>
      <c r="AB62" s="149"/>
      <c r="AC62" s="149"/>
      <c r="AD62" s="150"/>
      <c r="AE62" s="150"/>
      <c r="AF62" s="150"/>
      <c r="AG62" s="150"/>
      <c r="AH62" s="150"/>
      <c r="AI62" s="151"/>
      <c r="AJ62" s="151"/>
      <c r="AK62" s="151"/>
      <c r="AL62" s="151"/>
      <c r="AM62" s="151"/>
      <c r="AN62" s="152"/>
      <c r="AO62" s="152"/>
      <c r="AP62" s="152"/>
      <c r="AQ62" s="152"/>
      <c r="AR62" s="152"/>
      <c r="AS62" s="153"/>
      <c r="AT62" s="153"/>
      <c r="AU62" s="153"/>
      <c r="AV62" s="153"/>
      <c r="AW62" s="153"/>
      <c r="AX62" s="154"/>
      <c r="AY62" s="154"/>
      <c r="AZ62" s="154"/>
      <c r="BA62" s="154"/>
      <c r="BB62" s="154"/>
      <c r="BC62" s="155"/>
      <c r="BD62" s="155"/>
      <c r="BE62" s="155"/>
      <c r="BF62" s="155"/>
      <c r="BG62" s="155"/>
    </row>
    <row r="63" spans="1:59" ht="36.75" thickBot="1">
      <c r="A63" s="391"/>
      <c r="B63" s="391"/>
      <c r="C63" s="392"/>
      <c r="D63" s="399"/>
      <c r="E63" s="125" t="s">
        <v>480</v>
      </c>
      <c r="F63" s="125" t="s">
        <v>209</v>
      </c>
      <c r="G63" s="125" t="s">
        <v>481</v>
      </c>
      <c r="H63" s="125" t="s">
        <v>461</v>
      </c>
      <c r="I63" s="149"/>
      <c r="J63" s="125" t="s">
        <v>482</v>
      </c>
      <c r="K63" s="145">
        <v>41640</v>
      </c>
      <c r="L63" s="145">
        <v>42004</v>
      </c>
      <c r="M63" s="146"/>
      <c r="N63" s="146"/>
      <c r="O63" s="146"/>
      <c r="P63" s="146"/>
      <c r="Q63" s="146"/>
      <c r="R63" s="146"/>
      <c r="S63" s="146"/>
      <c r="T63" s="146"/>
      <c r="U63" s="146"/>
      <c r="V63" s="146"/>
      <c r="W63" s="146"/>
      <c r="X63" s="146"/>
      <c r="Y63" s="147"/>
      <c r="Z63" s="190">
        <v>0</v>
      </c>
      <c r="AA63" s="149"/>
      <c r="AB63" s="149"/>
      <c r="AC63" s="149"/>
      <c r="AD63" s="150"/>
      <c r="AE63" s="150"/>
      <c r="AF63" s="150"/>
      <c r="AG63" s="150"/>
      <c r="AH63" s="150"/>
      <c r="AI63" s="151"/>
      <c r="AJ63" s="151"/>
      <c r="AK63" s="151"/>
      <c r="AL63" s="151"/>
      <c r="AM63" s="151"/>
      <c r="AN63" s="152"/>
      <c r="AO63" s="152"/>
      <c r="AP63" s="152"/>
      <c r="AQ63" s="152"/>
      <c r="AR63" s="152"/>
      <c r="AS63" s="153"/>
      <c r="AT63" s="153"/>
      <c r="AU63" s="153"/>
      <c r="AV63" s="153"/>
      <c r="AW63" s="153"/>
      <c r="AX63" s="154"/>
      <c r="AY63" s="154"/>
      <c r="AZ63" s="154"/>
      <c r="BA63" s="154"/>
      <c r="BB63" s="154"/>
      <c r="BC63" s="155"/>
      <c r="BD63" s="155"/>
      <c r="BE63" s="155"/>
      <c r="BF63" s="155"/>
      <c r="BG63" s="155"/>
    </row>
    <row r="64" spans="1:59" ht="18.75" thickBot="1">
      <c r="A64" s="391"/>
      <c r="B64" s="391"/>
      <c r="C64" s="392"/>
      <c r="D64" s="125" t="s">
        <v>1532</v>
      </c>
      <c r="E64" s="125" t="s">
        <v>1533</v>
      </c>
      <c r="F64" s="195" t="s">
        <v>209</v>
      </c>
      <c r="G64" s="125" t="s">
        <v>466</v>
      </c>
      <c r="H64" s="125" t="s">
        <v>467</v>
      </c>
      <c r="I64" s="149"/>
      <c r="J64" s="125" t="s">
        <v>468</v>
      </c>
      <c r="K64" s="145">
        <v>41640</v>
      </c>
      <c r="L64" s="145">
        <v>42004</v>
      </c>
      <c r="M64" s="146"/>
      <c r="N64" s="146"/>
      <c r="O64" s="146"/>
      <c r="P64" s="146"/>
      <c r="Q64" s="146"/>
      <c r="R64" s="146"/>
      <c r="S64" s="146"/>
      <c r="T64" s="146"/>
      <c r="U64" s="146"/>
      <c r="V64" s="146"/>
      <c r="W64" s="146"/>
      <c r="X64" s="146"/>
      <c r="Y64" s="149">
        <f>SUM(M64:X64)</f>
        <v>0</v>
      </c>
      <c r="Z64" s="149"/>
      <c r="AA64" s="149"/>
      <c r="AB64" s="149"/>
      <c r="AC64" s="149"/>
      <c r="AD64" s="172"/>
      <c r="AE64" s="172"/>
      <c r="AF64" s="172"/>
      <c r="AG64" s="172"/>
      <c r="AH64" s="172"/>
      <c r="AI64" s="173"/>
      <c r="AJ64" s="173"/>
      <c r="AK64" s="173"/>
      <c r="AL64" s="173"/>
      <c r="AM64" s="173"/>
      <c r="AN64" s="152"/>
      <c r="AO64" s="152"/>
      <c r="AP64" s="152"/>
      <c r="AQ64" s="152"/>
      <c r="AR64" s="152"/>
      <c r="AS64" s="153"/>
      <c r="AT64" s="153"/>
      <c r="AU64" s="153"/>
      <c r="AV64" s="153"/>
      <c r="AW64" s="153"/>
      <c r="AX64" s="154"/>
      <c r="AY64" s="154"/>
      <c r="AZ64" s="154"/>
      <c r="BA64" s="154"/>
      <c r="BB64" s="154"/>
      <c r="BC64" s="155"/>
      <c r="BD64" s="155"/>
      <c r="BE64" s="155"/>
      <c r="BF64" s="155"/>
      <c r="BG64" s="155"/>
    </row>
    <row r="65" spans="1:59" ht="15.75" thickBot="1">
      <c r="A65" s="417" t="s">
        <v>393</v>
      </c>
      <c r="B65" s="417"/>
      <c r="C65" s="417"/>
      <c r="D65" s="417"/>
      <c r="E65" s="183"/>
      <c r="F65" s="183"/>
      <c r="G65" s="183"/>
      <c r="H65" s="183"/>
      <c r="I65" s="183"/>
      <c r="J65" s="183"/>
      <c r="K65" s="183"/>
      <c r="L65" s="183"/>
      <c r="M65" s="183"/>
      <c r="N65" s="183"/>
      <c r="O65" s="183"/>
      <c r="P65" s="183"/>
      <c r="Q65" s="183"/>
      <c r="R65" s="183"/>
      <c r="S65" s="183"/>
      <c r="T65" s="183"/>
      <c r="U65" s="183"/>
      <c r="V65" s="183"/>
      <c r="W65" s="183"/>
      <c r="X65" s="183"/>
      <c r="Y65" s="183"/>
      <c r="Z65" s="196"/>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row>
    <row r="66" spans="1:59" ht="15.75" thickBot="1">
      <c r="A66" s="391">
        <v>6</v>
      </c>
      <c r="B66" s="391" t="s">
        <v>497</v>
      </c>
      <c r="C66" s="392" t="s">
        <v>1534</v>
      </c>
      <c r="D66" s="139" t="s">
        <v>1535</v>
      </c>
      <c r="E66" s="125" t="s">
        <v>176</v>
      </c>
      <c r="F66" s="125">
        <v>4</v>
      </c>
      <c r="G66" s="125" t="s">
        <v>499</v>
      </c>
      <c r="H66" s="125"/>
      <c r="I66" s="149"/>
      <c r="J66" s="125" t="s">
        <v>500</v>
      </c>
      <c r="K66" s="145">
        <v>41640</v>
      </c>
      <c r="L66" s="145">
        <v>42004</v>
      </c>
      <c r="M66" s="146"/>
      <c r="N66" s="146"/>
      <c r="O66" s="146">
        <v>1</v>
      </c>
      <c r="P66" s="146"/>
      <c r="Q66" s="146"/>
      <c r="R66" s="146">
        <v>1</v>
      </c>
      <c r="S66" s="146"/>
      <c r="T66" s="146"/>
      <c r="U66" s="146">
        <v>1</v>
      </c>
      <c r="V66" s="146"/>
      <c r="W66" s="146"/>
      <c r="X66" s="146">
        <v>1</v>
      </c>
      <c r="Y66" s="147">
        <f>SUM(M66:X66)</f>
        <v>4</v>
      </c>
      <c r="Z66" s="148">
        <v>0</v>
      </c>
      <c r="AA66" s="149"/>
      <c r="AB66" s="149"/>
      <c r="AC66" s="149"/>
      <c r="AD66" s="150"/>
      <c r="AE66" s="150"/>
      <c r="AF66" s="150"/>
      <c r="AG66" s="150"/>
      <c r="AH66" s="150"/>
      <c r="AI66" s="151"/>
      <c r="AJ66" s="151"/>
      <c r="AK66" s="151"/>
      <c r="AL66" s="151"/>
      <c r="AM66" s="151"/>
      <c r="AN66" s="152"/>
      <c r="AO66" s="152"/>
      <c r="AP66" s="152"/>
      <c r="AQ66" s="152"/>
      <c r="AR66" s="152"/>
      <c r="AS66" s="153"/>
      <c r="AT66" s="153"/>
      <c r="AU66" s="153"/>
      <c r="AV66" s="153"/>
      <c r="AW66" s="153"/>
      <c r="AX66" s="154"/>
      <c r="AY66" s="154"/>
      <c r="AZ66" s="154"/>
      <c r="BA66" s="154"/>
      <c r="BB66" s="154"/>
      <c r="BC66" s="155"/>
      <c r="BD66" s="155"/>
      <c r="BE66" s="155"/>
      <c r="BF66" s="155"/>
      <c r="BG66" s="155"/>
    </row>
    <row r="67" spans="1:59" ht="15.75" thickBot="1">
      <c r="A67" s="391"/>
      <c r="B67" s="391"/>
      <c r="C67" s="392"/>
      <c r="D67" s="139" t="s">
        <v>1536</v>
      </c>
      <c r="E67" s="125" t="s">
        <v>1512</v>
      </c>
      <c r="F67" s="125">
        <v>4</v>
      </c>
      <c r="G67" s="125" t="s">
        <v>1537</v>
      </c>
      <c r="H67" s="125"/>
      <c r="I67" s="149"/>
      <c r="J67" s="125" t="s">
        <v>390</v>
      </c>
      <c r="K67" s="145">
        <v>41640</v>
      </c>
      <c r="L67" s="145">
        <v>42004</v>
      </c>
      <c r="M67" s="146"/>
      <c r="N67" s="146"/>
      <c r="O67" s="146">
        <v>1</v>
      </c>
      <c r="P67" s="146"/>
      <c r="Q67" s="146"/>
      <c r="R67" s="146">
        <v>1</v>
      </c>
      <c r="S67" s="146"/>
      <c r="T67" s="146"/>
      <c r="U67" s="146">
        <v>1</v>
      </c>
      <c r="V67" s="146"/>
      <c r="W67" s="146"/>
      <c r="X67" s="146">
        <v>1</v>
      </c>
      <c r="Y67" s="147">
        <f>SUM(M67:X67)</f>
        <v>4</v>
      </c>
      <c r="Z67" s="148">
        <v>0</v>
      </c>
      <c r="AA67" s="149"/>
      <c r="AB67" s="149"/>
      <c r="AC67" s="149"/>
      <c r="AD67" s="150"/>
      <c r="AE67" s="150"/>
      <c r="AF67" s="150"/>
      <c r="AG67" s="150"/>
      <c r="AH67" s="150"/>
      <c r="AI67" s="151"/>
      <c r="AJ67" s="151"/>
      <c r="AK67" s="151"/>
      <c r="AL67" s="151"/>
      <c r="AM67" s="151"/>
      <c r="AN67" s="152"/>
      <c r="AO67" s="152"/>
      <c r="AP67" s="152"/>
      <c r="AQ67" s="152"/>
      <c r="AR67" s="152"/>
      <c r="AS67" s="153"/>
      <c r="AT67" s="153"/>
      <c r="AU67" s="153"/>
      <c r="AV67" s="153"/>
      <c r="AW67" s="153"/>
      <c r="AX67" s="154"/>
      <c r="AY67" s="154"/>
      <c r="AZ67" s="154"/>
      <c r="BA67" s="154"/>
      <c r="BB67" s="154"/>
      <c r="BC67" s="155"/>
      <c r="BD67" s="155"/>
      <c r="BE67" s="155"/>
      <c r="BF67" s="155"/>
      <c r="BG67" s="155"/>
    </row>
    <row r="68" spans="1:59" ht="18.75" thickBot="1">
      <c r="A68" s="391"/>
      <c r="B68" s="391"/>
      <c r="C68" s="156" t="s">
        <v>1538</v>
      </c>
      <c r="D68" s="139" t="s">
        <v>1539</v>
      </c>
      <c r="E68" s="125" t="s">
        <v>1512</v>
      </c>
      <c r="F68" s="125">
        <v>4</v>
      </c>
      <c r="G68" s="125" t="s">
        <v>1537</v>
      </c>
      <c r="H68" s="125"/>
      <c r="I68" s="149"/>
      <c r="J68" s="125" t="s">
        <v>390</v>
      </c>
      <c r="K68" s="145">
        <v>41640</v>
      </c>
      <c r="L68" s="145">
        <v>42004</v>
      </c>
      <c r="M68" s="146"/>
      <c r="N68" s="146"/>
      <c r="O68" s="146">
        <v>1</v>
      </c>
      <c r="P68" s="146"/>
      <c r="Q68" s="146"/>
      <c r="R68" s="146">
        <v>1</v>
      </c>
      <c r="S68" s="146"/>
      <c r="T68" s="146"/>
      <c r="U68" s="146">
        <v>1</v>
      </c>
      <c r="V68" s="146"/>
      <c r="W68" s="146"/>
      <c r="X68" s="146">
        <v>1</v>
      </c>
      <c r="Y68" s="147">
        <f>SUM(M68:X68)</f>
        <v>4</v>
      </c>
      <c r="Z68" s="148"/>
      <c r="AA68" s="149"/>
      <c r="AB68" s="149"/>
      <c r="AC68" s="149"/>
      <c r="AD68" s="150"/>
      <c r="AE68" s="150"/>
      <c r="AF68" s="150"/>
      <c r="AG68" s="150"/>
      <c r="AH68" s="150"/>
      <c r="AI68" s="151"/>
      <c r="AJ68" s="151"/>
      <c r="AK68" s="151"/>
      <c r="AL68" s="151"/>
      <c r="AM68" s="151"/>
      <c r="AN68" s="152"/>
      <c r="AO68" s="152"/>
      <c r="AP68" s="152"/>
      <c r="AQ68" s="152"/>
      <c r="AR68" s="152"/>
      <c r="AS68" s="153"/>
      <c r="AT68" s="153"/>
      <c r="AU68" s="153"/>
      <c r="AV68" s="153"/>
      <c r="AW68" s="153"/>
      <c r="AX68" s="154"/>
      <c r="AY68" s="154"/>
      <c r="AZ68" s="154"/>
      <c r="BA68" s="154"/>
      <c r="BB68" s="154"/>
      <c r="BC68" s="155"/>
      <c r="BD68" s="155"/>
      <c r="BE68" s="155"/>
      <c r="BF68" s="155"/>
      <c r="BG68" s="155"/>
    </row>
    <row r="69" spans="1:59" ht="15.75" thickBot="1">
      <c r="A69" s="417" t="s">
        <v>393</v>
      </c>
      <c r="B69" s="417"/>
      <c r="C69" s="417"/>
      <c r="D69" s="417"/>
      <c r="E69" s="183"/>
      <c r="F69" s="183"/>
      <c r="G69" s="183"/>
      <c r="H69" s="183"/>
      <c r="I69" s="183"/>
      <c r="J69" s="183"/>
      <c r="K69" s="183"/>
      <c r="L69" s="183"/>
      <c r="M69" s="183"/>
      <c r="N69" s="183"/>
      <c r="O69" s="183"/>
      <c r="P69" s="183"/>
      <c r="Q69" s="183"/>
      <c r="R69" s="183"/>
      <c r="S69" s="183"/>
      <c r="T69" s="183"/>
      <c r="U69" s="183"/>
      <c r="V69" s="183"/>
      <c r="W69" s="183"/>
      <c r="X69" s="183"/>
      <c r="Y69" s="183"/>
      <c r="Z69" s="197">
        <f>SUM(Y69)</f>
        <v>0</v>
      </c>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row>
    <row r="70" spans="1:59" ht="15.75" thickBot="1">
      <c r="A70" s="418" t="s">
        <v>382</v>
      </c>
      <c r="B70" s="418"/>
      <c r="C70" s="418"/>
      <c r="D70" s="185"/>
      <c r="E70" s="185"/>
      <c r="F70" s="185"/>
      <c r="G70" s="185"/>
      <c r="H70" s="185"/>
      <c r="I70" s="185"/>
      <c r="J70" s="185"/>
      <c r="K70" s="185"/>
      <c r="L70" s="185"/>
      <c r="M70" s="185"/>
      <c r="N70" s="185"/>
      <c r="O70" s="185"/>
      <c r="P70" s="185"/>
      <c r="Q70" s="185"/>
      <c r="R70" s="185"/>
      <c r="S70" s="185"/>
      <c r="T70" s="185"/>
      <c r="U70" s="185"/>
      <c r="V70" s="185"/>
      <c r="W70" s="185"/>
      <c r="X70" s="185"/>
      <c r="Y70" s="185"/>
      <c r="Z70" s="186" t="e">
        <f>Z25+#REF!+Z69</f>
        <v>#REF!</v>
      </c>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row>
    <row r="71" spans="1:59" ht="18" customHeight="1" thickBot="1">
      <c r="A71" s="390" t="s">
        <v>1568</v>
      </c>
      <c r="B71" s="390"/>
      <c r="C71" s="390"/>
      <c r="D71" s="390"/>
      <c r="E71" s="390"/>
      <c r="F71" s="390"/>
      <c r="G71" s="390"/>
      <c r="H71" s="163"/>
      <c r="I71" s="163"/>
      <c r="J71" s="163"/>
      <c r="K71" s="163"/>
      <c r="L71" s="163"/>
      <c r="M71" s="163"/>
      <c r="N71" s="163"/>
      <c r="O71" s="163"/>
      <c r="P71" s="163"/>
      <c r="Q71" s="163"/>
      <c r="R71" s="163"/>
      <c r="S71" s="163"/>
      <c r="T71" s="163"/>
      <c r="U71" s="163"/>
      <c r="V71" s="163"/>
      <c r="W71" s="163"/>
      <c r="X71" s="164"/>
      <c r="Y71" s="165"/>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row>
    <row r="72" ht="15">
      <c r="B72" s="15"/>
    </row>
    <row r="73" ht="15.75" thickBot="1">
      <c r="B73" s="15"/>
    </row>
    <row r="74" spans="2:10" ht="15.75" thickBot="1">
      <c r="B74" s="15"/>
      <c r="D74" s="79"/>
      <c r="J74" s="80"/>
    </row>
    <row r="75" ht="15">
      <c r="B75" s="15"/>
    </row>
    <row r="76" ht="15">
      <c r="B76" s="15"/>
    </row>
    <row r="77" ht="15">
      <c r="G77"/>
    </row>
    <row r="78" spans="2:7" ht="15">
      <c r="B78" s="15"/>
      <c r="G78"/>
    </row>
    <row r="79" spans="2:7" ht="15">
      <c r="B79" s="15"/>
      <c r="G79"/>
    </row>
    <row r="80" spans="2:7" ht="15">
      <c r="B80" s="15"/>
      <c r="G80"/>
    </row>
    <row r="84" ht="15">
      <c r="B84" s="15"/>
    </row>
    <row r="85" ht="15">
      <c r="B85" s="15"/>
    </row>
  </sheetData>
  <sheetProtection/>
  <mergeCells count="78">
    <mergeCell ref="A59:A64"/>
    <mergeCell ref="B59:B64"/>
    <mergeCell ref="C59:C61"/>
    <mergeCell ref="C62:C64"/>
    <mergeCell ref="D62:D63"/>
    <mergeCell ref="D7:AC7"/>
    <mergeCell ref="D9:AC9"/>
    <mergeCell ref="A1:AC1"/>
    <mergeCell ref="A2:AC2"/>
    <mergeCell ref="A3:AC3"/>
    <mergeCell ref="A4:AC4"/>
    <mergeCell ref="A5:AC5"/>
    <mergeCell ref="A7:C7"/>
    <mergeCell ref="A9:C9"/>
    <mergeCell ref="A12:A15"/>
    <mergeCell ref="B12:B15"/>
    <mergeCell ref="C12:C15"/>
    <mergeCell ref="A16:D16"/>
    <mergeCell ref="A17:A23"/>
    <mergeCell ref="A66:A68"/>
    <mergeCell ref="B66:B68"/>
    <mergeCell ref="C66:C67"/>
    <mergeCell ref="B17:B23"/>
    <mergeCell ref="C17:C19"/>
    <mergeCell ref="C20:C23"/>
    <mergeCell ref="A24:D24"/>
    <mergeCell ref="A25:G25"/>
    <mergeCell ref="A26:AA26"/>
    <mergeCell ref="A27:C27"/>
    <mergeCell ref="C30:C31"/>
    <mergeCell ref="C33:C35"/>
    <mergeCell ref="C37:C39"/>
    <mergeCell ref="D27:AC27"/>
    <mergeCell ref="D55:D56"/>
    <mergeCell ref="A58:D58"/>
    <mergeCell ref="BC1:BG2"/>
    <mergeCell ref="AD3:AH5"/>
    <mergeCell ref="AI3:AM5"/>
    <mergeCell ref="AN3:AR5"/>
    <mergeCell ref="AS3:AW5"/>
    <mergeCell ref="AX3:BB5"/>
    <mergeCell ref="BC3:BG5"/>
    <mergeCell ref="AD1:AH2"/>
    <mergeCell ref="AI1:AM2"/>
    <mergeCell ref="AN1:AR2"/>
    <mergeCell ref="AS1:AW2"/>
    <mergeCell ref="AX1:BB2"/>
    <mergeCell ref="AS27:AW27"/>
    <mergeCell ref="AX27:BB27"/>
    <mergeCell ref="BC27:BG27"/>
    <mergeCell ref="AD7:AH7"/>
    <mergeCell ref="AD9:AH9"/>
    <mergeCell ref="AI7:AM7"/>
    <mergeCell ref="AN7:AR7"/>
    <mergeCell ref="AS7:AW7"/>
    <mergeCell ref="AX7:BB7"/>
    <mergeCell ref="BC7:BG7"/>
    <mergeCell ref="AI9:AM9"/>
    <mergeCell ref="AN9:AR9"/>
    <mergeCell ref="AS9:AW9"/>
    <mergeCell ref="AX9:BB9"/>
    <mergeCell ref="BC9:BG9"/>
    <mergeCell ref="A71:G71"/>
    <mergeCell ref="A65:D65"/>
    <mergeCell ref="AD27:AH27"/>
    <mergeCell ref="AI27:AM27"/>
    <mergeCell ref="AN27:AR27"/>
    <mergeCell ref="A69:D69"/>
    <mergeCell ref="A70:C70"/>
    <mergeCell ref="C41:C42"/>
    <mergeCell ref="A43:C43"/>
    <mergeCell ref="A44:A57"/>
    <mergeCell ref="B44:B57"/>
    <mergeCell ref="C46:C50"/>
    <mergeCell ref="C51:C53"/>
    <mergeCell ref="C55:C57"/>
    <mergeCell ref="B30:B42"/>
    <mergeCell ref="A30:A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27285D"/>
  </sheetPr>
  <dimension ref="A1:BF132"/>
  <sheetViews>
    <sheetView zoomScalePageLayoutView="0" workbookViewId="0" topLeftCell="A1">
      <selection activeCell="A2" sqref="A2:IV5"/>
    </sheetView>
  </sheetViews>
  <sheetFormatPr defaultColWidth="11.421875" defaultRowHeight="32.25" customHeight="1"/>
  <cols>
    <col min="1" max="1" width="5.7109375" style="1" customWidth="1"/>
    <col min="2" max="2" width="15.28125" style="1" customWidth="1"/>
    <col min="3" max="3" width="15.00390625" style="1" customWidth="1"/>
    <col min="4" max="4" width="24.421875" style="1" customWidth="1"/>
    <col min="5" max="5" width="23.57421875" style="1" customWidth="1"/>
    <col min="6" max="6" width="9.7109375" style="1" customWidth="1"/>
    <col min="7" max="7" width="8.140625" style="1" customWidth="1"/>
    <col min="8" max="8" width="19.57421875" style="1" customWidth="1"/>
    <col min="9" max="9" width="21.421875" style="1" customWidth="1"/>
    <col min="10" max="10" width="20.140625" style="1" customWidth="1"/>
    <col min="11" max="11" width="19.28125" style="1" customWidth="1"/>
    <col min="12" max="13" width="6.7109375" style="1" customWidth="1"/>
    <col min="14" max="14" width="7.421875" style="1" customWidth="1"/>
    <col min="15" max="15" width="8.00390625" style="1" customWidth="1"/>
    <col min="16" max="16" width="8.57421875" style="1" customWidth="1"/>
    <col min="17" max="18" width="6.7109375" style="1" customWidth="1"/>
    <col min="19" max="19" width="9.28125" style="1" customWidth="1"/>
    <col min="20" max="21" width="7.8515625" style="1" customWidth="1"/>
    <col min="22" max="22" width="8.8515625" style="1" customWidth="1"/>
    <col min="23" max="23" width="6.7109375" style="1" customWidth="1"/>
    <col min="24" max="24" width="12.28125" style="1" customWidth="1"/>
    <col min="25" max="25" width="8.57421875" style="1" customWidth="1"/>
    <col min="26" max="26" width="12.421875" style="1" customWidth="1"/>
    <col min="27" max="27" width="9.421875" style="1" customWidth="1"/>
    <col min="28" max="28" width="16.28125" style="1" customWidth="1"/>
    <col min="29" max="31" width="24.8515625" style="1" hidden="1" customWidth="1"/>
    <col min="32" max="32" width="40.57421875" style="1" hidden="1" customWidth="1"/>
    <col min="33" max="33" width="54.8515625" style="1" hidden="1" customWidth="1"/>
    <col min="34" max="36" width="24.8515625" style="1" hidden="1" customWidth="1"/>
    <col min="37" max="37" width="50.421875" style="1" hidden="1" customWidth="1"/>
    <col min="38" max="38" width="33.8515625" style="1" hidden="1" customWidth="1"/>
    <col min="39" max="46" width="24.8515625" style="1" hidden="1" customWidth="1"/>
    <col min="47" max="48" width="35.421875" style="1" hidden="1" customWidth="1"/>
    <col min="49" max="51" width="24.8515625" style="1" hidden="1" customWidth="1"/>
    <col min="52" max="53" width="36.28125" style="1" hidden="1" customWidth="1"/>
    <col min="54" max="56" width="24.8515625" style="1" hidden="1" customWidth="1"/>
    <col min="57" max="58" width="35.28125" style="1" hidden="1" customWidth="1"/>
    <col min="59" max="16384" width="11.421875" style="1" customWidth="1"/>
  </cols>
  <sheetData>
    <row r="1" spans="1:58" s="82" customFormat="1" ht="20.25">
      <c r="A1" s="425" t="s">
        <v>0</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08" t="s">
        <v>0</v>
      </c>
      <c r="AD1" s="408"/>
      <c r="AE1" s="408"/>
      <c r="AF1" s="408"/>
      <c r="AG1" s="408"/>
      <c r="AH1" s="410" t="s">
        <v>0</v>
      </c>
      <c r="AI1" s="410"/>
      <c r="AJ1" s="410"/>
      <c r="AK1" s="410"/>
      <c r="AL1" s="410"/>
      <c r="AM1" s="412" t="s">
        <v>0</v>
      </c>
      <c r="AN1" s="412"/>
      <c r="AO1" s="412"/>
      <c r="AP1" s="412"/>
      <c r="AQ1" s="412"/>
      <c r="AR1" s="407" t="s">
        <v>0</v>
      </c>
      <c r="AS1" s="407"/>
      <c r="AT1" s="407"/>
      <c r="AU1" s="407"/>
      <c r="AV1" s="407"/>
      <c r="AW1" s="405" t="s">
        <v>0</v>
      </c>
      <c r="AX1" s="405"/>
      <c r="AY1" s="405"/>
      <c r="AZ1" s="405"/>
      <c r="BA1" s="405"/>
      <c r="BB1" s="401" t="s">
        <v>0</v>
      </c>
      <c r="BC1" s="401"/>
      <c r="BD1" s="401"/>
      <c r="BE1" s="401"/>
      <c r="BF1" s="401"/>
    </row>
    <row r="2" spans="1:58" s="385" customFormat="1" ht="15.75">
      <c r="A2" s="427" t="s">
        <v>1</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08"/>
      <c r="AD2" s="408"/>
      <c r="AE2" s="408"/>
      <c r="AF2" s="408"/>
      <c r="AG2" s="408"/>
      <c r="AH2" s="410"/>
      <c r="AI2" s="410"/>
      <c r="AJ2" s="410"/>
      <c r="AK2" s="410"/>
      <c r="AL2" s="410"/>
      <c r="AM2" s="412"/>
      <c r="AN2" s="412"/>
      <c r="AO2" s="412"/>
      <c r="AP2" s="412"/>
      <c r="AQ2" s="412"/>
      <c r="AR2" s="407"/>
      <c r="AS2" s="407"/>
      <c r="AT2" s="407"/>
      <c r="AU2" s="407"/>
      <c r="AV2" s="407"/>
      <c r="AW2" s="405"/>
      <c r="AX2" s="405"/>
      <c r="AY2" s="405"/>
      <c r="AZ2" s="405"/>
      <c r="BA2" s="405"/>
      <c r="BB2" s="401"/>
      <c r="BC2" s="401"/>
      <c r="BD2" s="401"/>
      <c r="BE2" s="401"/>
      <c r="BF2" s="401"/>
    </row>
    <row r="3" spans="1:58" s="385" customFormat="1" ht="15.75">
      <c r="A3" s="427" t="s">
        <v>1574</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09" t="s">
        <v>1553</v>
      </c>
      <c r="AD3" s="409"/>
      <c r="AE3" s="409"/>
      <c r="AF3" s="409"/>
      <c r="AG3" s="409"/>
      <c r="AH3" s="411" t="s">
        <v>1562</v>
      </c>
      <c r="AI3" s="411"/>
      <c r="AJ3" s="411"/>
      <c r="AK3" s="411"/>
      <c r="AL3" s="411"/>
      <c r="AM3" s="413" t="s">
        <v>1563</v>
      </c>
      <c r="AN3" s="413"/>
      <c r="AO3" s="413"/>
      <c r="AP3" s="413"/>
      <c r="AQ3" s="413"/>
      <c r="AR3" s="404" t="s">
        <v>1564</v>
      </c>
      <c r="AS3" s="404"/>
      <c r="AT3" s="404"/>
      <c r="AU3" s="404"/>
      <c r="AV3" s="404"/>
      <c r="AW3" s="406" t="s">
        <v>1565</v>
      </c>
      <c r="AX3" s="406"/>
      <c r="AY3" s="406"/>
      <c r="AZ3" s="406"/>
      <c r="BA3" s="406"/>
      <c r="BB3" s="402" t="s">
        <v>1566</v>
      </c>
      <c r="BC3" s="402"/>
      <c r="BD3" s="402"/>
      <c r="BE3" s="402"/>
      <c r="BF3" s="402"/>
    </row>
    <row r="4" spans="1:58" s="385" customFormat="1" ht="15.75">
      <c r="A4" s="427" t="s">
        <v>270</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09"/>
      <c r="AD4" s="409"/>
      <c r="AE4" s="409"/>
      <c r="AF4" s="409"/>
      <c r="AG4" s="409"/>
      <c r="AH4" s="411"/>
      <c r="AI4" s="411"/>
      <c r="AJ4" s="411"/>
      <c r="AK4" s="411"/>
      <c r="AL4" s="411"/>
      <c r="AM4" s="413"/>
      <c r="AN4" s="413"/>
      <c r="AO4" s="413"/>
      <c r="AP4" s="413"/>
      <c r="AQ4" s="413"/>
      <c r="AR4" s="404"/>
      <c r="AS4" s="404"/>
      <c r="AT4" s="404"/>
      <c r="AU4" s="404"/>
      <c r="AV4" s="404"/>
      <c r="AW4" s="406"/>
      <c r="AX4" s="406"/>
      <c r="AY4" s="406"/>
      <c r="AZ4" s="406"/>
      <c r="BA4" s="406"/>
      <c r="BB4" s="402"/>
      <c r="BC4" s="402"/>
      <c r="BD4" s="402"/>
      <c r="BE4" s="402"/>
      <c r="BF4" s="402"/>
    </row>
    <row r="5" spans="1:58" s="386" customFormat="1" ht="30.75" customHeight="1">
      <c r="A5" s="427">
        <v>2014</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09"/>
      <c r="AD5" s="409"/>
      <c r="AE5" s="409"/>
      <c r="AF5" s="409"/>
      <c r="AG5" s="409"/>
      <c r="AH5" s="411"/>
      <c r="AI5" s="411"/>
      <c r="AJ5" s="411"/>
      <c r="AK5" s="411"/>
      <c r="AL5" s="411"/>
      <c r="AM5" s="413"/>
      <c r="AN5" s="413"/>
      <c r="AO5" s="413"/>
      <c r="AP5" s="413"/>
      <c r="AQ5" s="413"/>
      <c r="AR5" s="404"/>
      <c r="AS5" s="404"/>
      <c r="AT5" s="404"/>
      <c r="AU5" s="404"/>
      <c r="AV5" s="404"/>
      <c r="AW5" s="406"/>
      <c r="AX5" s="406"/>
      <c r="AY5" s="406"/>
      <c r="AZ5" s="406"/>
      <c r="BA5" s="406"/>
      <c r="BB5" s="402"/>
      <c r="BC5" s="402"/>
      <c r="BD5" s="402"/>
      <c r="BE5" s="402"/>
      <c r="BF5" s="402"/>
    </row>
    <row r="6" spans="1:58" s="83" customFormat="1" ht="21" thickBot="1">
      <c r="A6" s="56"/>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row>
    <row r="7" spans="1:58" s="83" customFormat="1" ht="21" thickBot="1">
      <c r="A7" s="432" t="s">
        <v>271</v>
      </c>
      <c r="B7" s="433"/>
      <c r="C7" s="434"/>
      <c r="D7" s="420" t="s">
        <v>1574</v>
      </c>
      <c r="E7" s="420"/>
      <c r="F7" s="420"/>
      <c r="G7" s="420"/>
      <c r="H7" s="420"/>
      <c r="I7" s="420"/>
      <c r="J7" s="420"/>
      <c r="K7" s="420"/>
      <c r="L7" s="420"/>
      <c r="M7" s="420"/>
      <c r="N7" s="420"/>
      <c r="O7" s="420"/>
      <c r="P7" s="420"/>
      <c r="Q7" s="420"/>
      <c r="R7" s="420"/>
      <c r="S7" s="420"/>
      <c r="T7" s="420"/>
      <c r="U7" s="420"/>
      <c r="V7" s="420"/>
      <c r="W7" s="420"/>
      <c r="X7" s="420"/>
      <c r="Y7" s="420"/>
      <c r="Z7" s="420"/>
      <c r="AA7" s="420"/>
      <c r="AB7" s="420"/>
      <c r="AC7" s="420" t="s">
        <v>1574</v>
      </c>
      <c r="AD7" s="420"/>
      <c r="AE7" s="420"/>
      <c r="AF7" s="420"/>
      <c r="AG7" s="420"/>
      <c r="AH7" s="420" t="s">
        <v>1574</v>
      </c>
      <c r="AI7" s="420"/>
      <c r="AJ7" s="420"/>
      <c r="AK7" s="420"/>
      <c r="AL7" s="420"/>
      <c r="AM7" s="420" t="s">
        <v>1574</v>
      </c>
      <c r="AN7" s="420"/>
      <c r="AO7" s="420"/>
      <c r="AP7" s="420"/>
      <c r="AQ7" s="420"/>
      <c r="AR7" s="420" t="s">
        <v>1574</v>
      </c>
      <c r="AS7" s="420"/>
      <c r="AT7" s="420"/>
      <c r="AU7" s="420"/>
      <c r="AV7" s="420"/>
      <c r="AW7" s="420" t="s">
        <v>1574</v>
      </c>
      <c r="AX7" s="420"/>
      <c r="AY7" s="420"/>
      <c r="AZ7" s="420"/>
      <c r="BA7" s="420"/>
      <c r="BB7" s="420" t="s">
        <v>1574</v>
      </c>
      <c r="BC7" s="420"/>
      <c r="BD7" s="420"/>
      <c r="BE7" s="420"/>
      <c r="BF7" s="420"/>
    </row>
    <row r="8" spans="1:58" s="83" customFormat="1" ht="21" thickBot="1">
      <c r="A8" s="56"/>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row>
    <row r="9" spans="1:58" s="20" customFormat="1" ht="21" thickBot="1">
      <c r="A9" s="397" t="s">
        <v>1540</v>
      </c>
      <c r="B9" s="397"/>
      <c r="C9" s="397"/>
      <c r="D9" s="400" t="s">
        <v>385</v>
      </c>
      <c r="E9" s="400"/>
      <c r="F9" s="400"/>
      <c r="G9" s="400"/>
      <c r="H9" s="400"/>
      <c r="I9" s="400"/>
      <c r="J9" s="400"/>
      <c r="K9" s="400"/>
      <c r="L9" s="400"/>
      <c r="M9" s="400"/>
      <c r="N9" s="400"/>
      <c r="O9" s="400"/>
      <c r="P9" s="400"/>
      <c r="Q9" s="400"/>
      <c r="R9" s="400"/>
      <c r="S9" s="400"/>
      <c r="T9" s="400"/>
      <c r="U9" s="400"/>
      <c r="V9" s="400"/>
      <c r="W9" s="400"/>
      <c r="X9" s="400"/>
      <c r="Y9" s="400"/>
      <c r="Z9" s="400"/>
      <c r="AA9" s="400"/>
      <c r="AB9" s="400"/>
      <c r="AC9" s="400" t="s">
        <v>385</v>
      </c>
      <c r="AD9" s="400"/>
      <c r="AE9" s="400"/>
      <c r="AF9" s="400"/>
      <c r="AG9" s="400"/>
      <c r="AH9" s="400" t="s">
        <v>385</v>
      </c>
      <c r="AI9" s="400"/>
      <c r="AJ9" s="400"/>
      <c r="AK9" s="400"/>
      <c r="AL9" s="400"/>
      <c r="AM9" s="400" t="s">
        <v>385</v>
      </c>
      <c r="AN9" s="400"/>
      <c r="AO9" s="400"/>
      <c r="AP9" s="400"/>
      <c r="AQ9" s="400"/>
      <c r="AR9" s="400" t="s">
        <v>385</v>
      </c>
      <c r="AS9" s="400"/>
      <c r="AT9" s="400"/>
      <c r="AU9" s="400"/>
      <c r="AV9" s="400"/>
      <c r="AW9" s="400" t="s">
        <v>385</v>
      </c>
      <c r="AX9" s="400"/>
      <c r="AY9" s="400"/>
      <c r="AZ9" s="400"/>
      <c r="BA9" s="400"/>
      <c r="BB9" s="400" t="s">
        <v>385</v>
      </c>
      <c r="BC9" s="400"/>
      <c r="BD9" s="400"/>
      <c r="BE9" s="400"/>
      <c r="BF9" s="400"/>
    </row>
    <row r="10" spans="1:26" s="87" customFormat="1" ht="21" thickBot="1">
      <c r="A10" s="84"/>
      <c r="B10" s="85"/>
      <c r="C10" s="85"/>
      <c r="D10" s="86"/>
      <c r="E10" s="86"/>
      <c r="F10" s="86"/>
      <c r="G10" s="86"/>
      <c r="H10" s="86"/>
      <c r="I10" s="86"/>
      <c r="J10" s="86"/>
      <c r="K10" s="86"/>
      <c r="L10" s="86"/>
      <c r="M10" s="86"/>
      <c r="N10" s="86"/>
      <c r="O10" s="86"/>
      <c r="P10" s="86"/>
      <c r="Q10" s="86"/>
      <c r="R10" s="86"/>
      <c r="S10" s="86"/>
      <c r="T10" s="86"/>
      <c r="U10" s="86"/>
      <c r="V10" s="86"/>
      <c r="W10" s="86"/>
      <c r="X10" s="86"/>
      <c r="Y10" s="86"/>
      <c r="Z10" s="86"/>
    </row>
    <row r="11" spans="1:58" s="88" customFormat="1" ht="45.75" thickBot="1">
      <c r="A11" s="117" t="s">
        <v>2</v>
      </c>
      <c r="B11" s="117" t="s">
        <v>27</v>
      </c>
      <c r="C11" s="117" t="s">
        <v>26</v>
      </c>
      <c r="D11" s="117" t="s">
        <v>7</v>
      </c>
      <c r="E11" s="117" t="s">
        <v>28</v>
      </c>
      <c r="F11" s="117" t="s">
        <v>11</v>
      </c>
      <c r="G11" s="202" t="s">
        <v>12</v>
      </c>
      <c r="H11" s="117" t="s">
        <v>13</v>
      </c>
      <c r="I11" s="117" t="s">
        <v>14</v>
      </c>
      <c r="J11" s="167" t="s">
        <v>15</v>
      </c>
      <c r="K11" s="117" t="s">
        <v>16</v>
      </c>
      <c r="L11" s="203" t="s">
        <v>224</v>
      </c>
      <c r="M11" s="203" t="s">
        <v>225</v>
      </c>
      <c r="N11" s="203" t="s">
        <v>226</v>
      </c>
      <c r="O11" s="203" t="s">
        <v>227</v>
      </c>
      <c r="P11" s="203" t="s">
        <v>228</v>
      </c>
      <c r="Q11" s="203" t="s">
        <v>229</v>
      </c>
      <c r="R11" s="203" t="s">
        <v>235</v>
      </c>
      <c r="S11" s="203" t="s">
        <v>230</v>
      </c>
      <c r="T11" s="203" t="s">
        <v>231</v>
      </c>
      <c r="U11" s="203" t="s">
        <v>232</v>
      </c>
      <c r="V11" s="203" t="s">
        <v>233</v>
      </c>
      <c r="W11" s="203" t="s">
        <v>234</v>
      </c>
      <c r="X11" s="204" t="s">
        <v>17</v>
      </c>
      <c r="Y11" s="117" t="s">
        <v>18</v>
      </c>
      <c r="Z11" s="117" t="s">
        <v>19</v>
      </c>
      <c r="AA11" s="117" t="s">
        <v>20</v>
      </c>
      <c r="AB11" s="117" t="s">
        <v>33</v>
      </c>
      <c r="AC11" s="119" t="s">
        <v>1551</v>
      </c>
      <c r="AD11" s="119" t="s">
        <v>1552</v>
      </c>
      <c r="AE11" s="119" t="s">
        <v>582</v>
      </c>
      <c r="AF11" s="119" t="s">
        <v>583</v>
      </c>
      <c r="AG11" s="119" t="s">
        <v>584</v>
      </c>
      <c r="AH11" s="120" t="s">
        <v>1554</v>
      </c>
      <c r="AI11" s="120" t="s">
        <v>1555</v>
      </c>
      <c r="AJ11" s="120" t="s">
        <v>582</v>
      </c>
      <c r="AK11" s="120" t="s">
        <v>583</v>
      </c>
      <c r="AL11" s="120" t="s">
        <v>584</v>
      </c>
      <c r="AM11" s="121" t="s">
        <v>1556</v>
      </c>
      <c r="AN11" s="121" t="s">
        <v>1557</v>
      </c>
      <c r="AO11" s="121" t="s">
        <v>582</v>
      </c>
      <c r="AP11" s="121" t="s">
        <v>583</v>
      </c>
      <c r="AQ11" s="121" t="s">
        <v>584</v>
      </c>
      <c r="AR11" s="122" t="s">
        <v>1558</v>
      </c>
      <c r="AS11" s="122" t="s">
        <v>1559</v>
      </c>
      <c r="AT11" s="122" t="s">
        <v>582</v>
      </c>
      <c r="AU11" s="122" t="s">
        <v>583</v>
      </c>
      <c r="AV11" s="122" t="s">
        <v>584</v>
      </c>
      <c r="AW11" s="123" t="s">
        <v>1561</v>
      </c>
      <c r="AX11" s="123" t="s">
        <v>1560</v>
      </c>
      <c r="AY11" s="123" t="s">
        <v>582</v>
      </c>
      <c r="AZ11" s="123" t="s">
        <v>583</v>
      </c>
      <c r="BA11" s="123" t="s">
        <v>584</v>
      </c>
      <c r="BB11" s="124" t="s">
        <v>1549</v>
      </c>
      <c r="BC11" s="124" t="s">
        <v>1550</v>
      </c>
      <c r="BD11" s="124" t="s">
        <v>582</v>
      </c>
      <c r="BE11" s="124" t="s">
        <v>583</v>
      </c>
      <c r="BF11" s="124" t="s">
        <v>584</v>
      </c>
    </row>
    <row r="12" spans="1:58" s="89" customFormat="1" ht="45" customHeight="1" thickBot="1">
      <c r="A12" s="429">
        <v>1</v>
      </c>
      <c r="B12" s="430" t="s">
        <v>394</v>
      </c>
      <c r="C12" s="429" t="s">
        <v>6</v>
      </c>
      <c r="D12" s="429" t="s">
        <v>44</v>
      </c>
      <c r="E12" s="205" t="s">
        <v>45</v>
      </c>
      <c r="F12" s="206" t="s">
        <v>90</v>
      </c>
      <c r="G12" s="207">
        <v>1</v>
      </c>
      <c r="H12" s="206" t="s">
        <v>111</v>
      </c>
      <c r="I12" s="429" t="s">
        <v>1201</v>
      </c>
      <c r="J12" s="206">
        <v>30</v>
      </c>
      <c r="K12" s="208">
        <v>41698</v>
      </c>
      <c r="L12" s="208"/>
      <c r="M12" s="208"/>
      <c r="N12" s="208"/>
      <c r="O12" s="208"/>
      <c r="P12" s="208"/>
      <c r="Q12" s="208"/>
      <c r="R12" s="208"/>
      <c r="S12" s="208"/>
      <c r="T12" s="208"/>
      <c r="U12" s="208"/>
      <c r="V12" s="208"/>
      <c r="W12" s="208"/>
      <c r="X12" s="209"/>
      <c r="Y12" s="206"/>
      <c r="Z12" s="206"/>
      <c r="AA12" s="206"/>
      <c r="AB12" s="206"/>
      <c r="AC12" s="119"/>
      <c r="AD12" s="119"/>
      <c r="AE12" s="119"/>
      <c r="AF12" s="119"/>
      <c r="AG12" s="119"/>
      <c r="AH12" s="120"/>
      <c r="AI12" s="120"/>
      <c r="AJ12" s="120"/>
      <c r="AK12" s="120"/>
      <c r="AL12" s="120"/>
      <c r="AM12" s="121"/>
      <c r="AN12" s="121"/>
      <c r="AO12" s="121"/>
      <c r="AP12" s="121"/>
      <c r="AQ12" s="121"/>
      <c r="AR12" s="122"/>
      <c r="AS12" s="122"/>
      <c r="AT12" s="122"/>
      <c r="AU12" s="122"/>
      <c r="AV12" s="122"/>
      <c r="AW12" s="123"/>
      <c r="AX12" s="123"/>
      <c r="AY12" s="123"/>
      <c r="AZ12" s="123"/>
      <c r="BA12" s="123"/>
      <c r="BB12" s="124"/>
      <c r="BC12" s="124"/>
      <c r="BD12" s="124"/>
      <c r="BE12" s="124"/>
      <c r="BF12" s="124"/>
    </row>
    <row r="13" spans="1:58" s="89" customFormat="1" ht="49.5" customHeight="1" thickBot="1">
      <c r="A13" s="429"/>
      <c r="B13" s="430"/>
      <c r="C13" s="429"/>
      <c r="D13" s="429"/>
      <c r="E13" s="205" t="s">
        <v>46</v>
      </c>
      <c r="F13" s="206" t="s">
        <v>176</v>
      </c>
      <c r="G13" s="207" t="s">
        <v>209</v>
      </c>
      <c r="H13" s="206" t="s">
        <v>210</v>
      </c>
      <c r="I13" s="429"/>
      <c r="J13" s="206">
        <v>70</v>
      </c>
      <c r="K13" s="208">
        <v>41820</v>
      </c>
      <c r="L13" s="208"/>
      <c r="M13" s="208"/>
      <c r="N13" s="208"/>
      <c r="O13" s="208"/>
      <c r="P13" s="208"/>
      <c r="Q13" s="208"/>
      <c r="R13" s="208"/>
      <c r="S13" s="208"/>
      <c r="T13" s="208"/>
      <c r="U13" s="208"/>
      <c r="V13" s="208"/>
      <c r="W13" s="208"/>
      <c r="X13" s="209">
        <v>16500000</v>
      </c>
      <c r="Y13" s="206"/>
      <c r="Z13" s="206"/>
      <c r="AA13" s="206"/>
      <c r="AB13" s="206"/>
      <c r="AC13" s="119"/>
      <c r="AD13" s="119"/>
      <c r="AE13" s="119"/>
      <c r="AF13" s="119"/>
      <c r="AG13" s="119"/>
      <c r="AH13" s="120"/>
      <c r="AI13" s="120"/>
      <c r="AJ13" s="120"/>
      <c r="AK13" s="120"/>
      <c r="AL13" s="120"/>
      <c r="AM13" s="121"/>
      <c r="AN13" s="121"/>
      <c r="AO13" s="121"/>
      <c r="AP13" s="121"/>
      <c r="AQ13" s="121"/>
      <c r="AR13" s="122"/>
      <c r="AS13" s="122"/>
      <c r="AT13" s="122"/>
      <c r="AU13" s="122"/>
      <c r="AV13" s="122"/>
      <c r="AW13" s="123"/>
      <c r="AX13" s="123"/>
      <c r="AY13" s="123"/>
      <c r="AZ13" s="123"/>
      <c r="BA13" s="123"/>
      <c r="BB13" s="124"/>
      <c r="BC13" s="124"/>
      <c r="BD13" s="124"/>
      <c r="BE13" s="124"/>
      <c r="BF13" s="124"/>
    </row>
    <row r="14" spans="1:58" s="89" customFormat="1" ht="44.25" customHeight="1" thickBot="1">
      <c r="A14" s="429"/>
      <c r="B14" s="430"/>
      <c r="C14" s="429"/>
      <c r="D14" s="429" t="s">
        <v>159</v>
      </c>
      <c r="E14" s="206" t="s">
        <v>65</v>
      </c>
      <c r="F14" s="206" t="s">
        <v>112</v>
      </c>
      <c r="G14" s="206" t="s">
        <v>209</v>
      </c>
      <c r="H14" s="206" t="s">
        <v>113</v>
      </c>
      <c r="I14" s="429" t="s">
        <v>29</v>
      </c>
      <c r="J14" s="206">
        <v>50</v>
      </c>
      <c r="K14" s="208">
        <v>42004</v>
      </c>
      <c r="L14" s="206" t="s">
        <v>1220</v>
      </c>
      <c r="M14" s="206"/>
      <c r="N14" s="206" t="s">
        <v>1220</v>
      </c>
      <c r="O14" s="206"/>
      <c r="P14" s="206" t="s">
        <v>1220</v>
      </c>
      <c r="Q14" s="206"/>
      <c r="R14" s="206" t="s">
        <v>1220</v>
      </c>
      <c r="S14" s="206"/>
      <c r="T14" s="206" t="s">
        <v>1220</v>
      </c>
      <c r="U14" s="206"/>
      <c r="V14" s="206" t="s">
        <v>1220</v>
      </c>
      <c r="W14" s="206"/>
      <c r="X14" s="206">
        <v>0</v>
      </c>
      <c r="Y14" s="206" t="s">
        <v>1285</v>
      </c>
      <c r="Z14" s="206" t="s">
        <v>1285</v>
      </c>
      <c r="AA14" s="206" t="s">
        <v>1285</v>
      </c>
      <c r="AB14" s="206" t="s">
        <v>1285</v>
      </c>
      <c r="AC14" s="119"/>
      <c r="AD14" s="119"/>
      <c r="AE14" s="119"/>
      <c r="AF14" s="119"/>
      <c r="AG14" s="119"/>
      <c r="AH14" s="120"/>
      <c r="AI14" s="120"/>
      <c r="AJ14" s="120"/>
      <c r="AK14" s="120"/>
      <c r="AL14" s="120"/>
      <c r="AM14" s="121"/>
      <c r="AN14" s="121"/>
      <c r="AO14" s="121"/>
      <c r="AP14" s="121"/>
      <c r="AQ14" s="121"/>
      <c r="AR14" s="122"/>
      <c r="AS14" s="122"/>
      <c r="AT14" s="122"/>
      <c r="AU14" s="122"/>
      <c r="AV14" s="122"/>
      <c r="AW14" s="123"/>
      <c r="AX14" s="123"/>
      <c r="AY14" s="123"/>
      <c r="AZ14" s="123"/>
      <c r="BA14" s="123"/>
      <c r="BB14" s="124"/>
      <c r="BC14" s="124"/>
      <c r="BD14" s="124"/>
      <c r="BE14" s="124"/>
      <c r="BF14" s="124"/>
    </row>
    <row r="15" spans="1:58" s="89" customFormat="1" ht="44.25" customHeight="1" thickBot="1">
      <c r="A15" s="429"/>
      <c r="B15" s="430"/>
      <c r="C15" s="429"/>
      <c r="D15" s="429"/>
      <c r="E15" s="206" t="s">
        <v>66</v>
      </c>
      <c r="F15" s="206" t="s">
        <v>91</v>
      </c>
      <c r="G15" s="210">
        <v>1</v>
      </c>
      <c r="H15" s="206" t="s">
        <v>114</v>
      </c>
      <c r="I15" s="429"/>
      <c r="J15" s="206">
        <v>50</v>
      </c>
      <c r="K15" s="208">
        <v>42004</v>
      </c>
      <c r="L15" s="206" t="s">
        <v>1220</v>
      </c>
      <c r="M15" s="206" t="s">
        <v>1220</v>
      </c>
      <c r="N15" s="206" t="s">
        <v>1220</v>
      </c>
      <c r="O15" s="206" t="s">
        <v>1220</v>
      </c>
      <c r="P15" s="206" t="s">
        <v>1220</v>
      </c>
      <c r="Q15" s="206" t="s">
        <v>1220</v>
      </c>
      <c r="R15" s="206" t="s">
        <v>1220</v>
      </c>
      <c r="S15" s="206" t="s">
        <v>1220</v>
      </c>
      <c r="T15" s="206" t="s">
        <v>1220</v>
      </c>
      <c r="U15" s="206" t="s">
        <v>1220</v>
      </c>
      <c r="V15" s="206" t="s">
        <v>1220</v>
      </c>
      <c r="W15" s="206" t="s">
        <v>1220</v>
      </c>
      <c r="X15" s="206">
        <v>0</v>
      </c>
      <c r="Y15" s="206" t="s">
        <v>1285</v>
      </c>
      <c r="Z15" s="206" t="s">
        <v>1285</v>
      </c>
      <c r="AA15" s="206" t="s">
        <v>1285</v>
      </c>
      <c r="AB15" s="206" t="s">
        <v>1285</v>
      </c>
      <c r="AC15" s="119"/>
      <c r="AD15" s="119"/>
      <c r="AE15" s="119"/>
      <c r="AF15" s="119"/>
      <c r="AG15" s="119"/>
      <c r="AH15" s="120"/>
      <c r="AI15" s="120"/>
      <c r="AJ15" s="120"/>
      <c r="AK15" s="120"/>
      <c r="AL15" s="120"/>
      <c r="AM15" s="121"/>
      <c r="AN15" s="121"/>
      <c r="AO15" s="121"/>
      <c r="AP15" s="121"/>
      <c r="AQ15" s="121"/>
      <c r="AR15" s="122"/>
      <c r="AS15" s="122"/>
      <c r="AT15" s="122"/>
      <c r="AU15" s="122"/>
      <c r="AV15" s="122"/>
      <c r="AW15" s="123"/>
      <c r="AX15" s="123"/>
      <c r="AY15" s="123"/>
      <c r="AZ15" s="123"/>
      <c r="BA15" s="123"/>
      <c r="BB15" s="124"/>
      <c r="BC15" s="124"/>
      <c r="BD15" s="124"/>
      <c r="BE15" s="124"/>
      <c r="BF15" s="124"/>
    </row>
    <row r="16" spans="1:58" s="89" customFormat="1" ht="42" customHeight="1" thickBot="1">
      <c r="A16" s="429"/>
      <c r="B16" s="430"/>
      <c r="C16" s="429"/>
      <c r="D16" s="429" t="s">
        <v>160</v>
      </c>
      <c r="E16" s="206" t="s">
        <v>1202</v>
      </c>
      <c r="F16" s="206" t="s">
        <v>92</v>
      </c>
      <c r="G16" s="207">
        <v>1</v>
      </c>
      <c r="H16" s="206" t="s">
        <v>115</v>
      </c>
      <c r="I16" s="429" t="s">
        <v>32</v>
      </c>
      <c r="J16" s="206">
        <v>50</v>
      </c>
      <c r="K16" s="208">
        <v>41790</v>
      </c>
      <c r="L16" s="206"/>
      <c r="M16" s="206"/>
      <c r="N16" s="206"/>
      <c r="O16" s="206"/>
      <c r="P16" s="206"/>
      <c r="Q16" s="206"/>
      <c r="R16" s="206"/>
      <c r="S16" s="206"/>
      <c r="T16" s="206"/>
      <c r="U16" s="206"/>
      <c r="V16" s="206"/>
      <c r="W16" s="206"/>
      <c r="X16" s="209">
        <v>0</v>
      </c>
      <c r="Y16" s="206"/>
      <c r="Z16" s="206"/>
      <c r="AA16" s="206"/>
      <c r="AB16" s="206"/>
      <c r="AC16" s="119"/>
      <c r="AD16" s="119"/>
      <c r="AE16" s="119"/>
      <c r="AF16" s="119"/>
      <c r="AG16" s="119"/>
      <c r="AH16" s="120"/>
      <c r="AI16" s="120"/>
      <c r="AJ16" s="120"/>
      <c r="AK16" s="120"/>
      <c r="AL16" s="120"/>
      <c r="AM16" s="121"/>
      <c r="AN16" s="121"/>
      <c r="AO16" s="121"/>
      <c r="AP16" s="121"/>
      <c r="AQ16" s="121"/>
      <c r="AR16" s="122"/>
      <c r="AS16" s="122"/>
      <c r="AT16" s="122"/>
      <c r="AU16" s="122"/>
      <c r="AV16" s="122"/>
      <c r="AW16" s="123"/>
      <c r="AX16" s="123"/>
      <c r="AY16" s="123"/>
      <c r="AZ16" s="123"/>
      <c r="BA16" s="123"/>
      <c r="BB16" s="124"/>
      <c r="BC16" s="124"/>
      <c r="BD16" s="124"/>
      <c r="BE16" s="124"/>
      <c r="BF16" s="124"/>
    </row>
    <row r="17" spans="1:58" s="89" customFormat="1" ht="32.25" customHeight="1" thickBot="1">
      <c r="A17" s="429"/>
      <c r="B17" s="430"/>
      <c r="C17" s="429"/>
      <c r="D17" s="429"/>
      <c r="E17" s="206" t="s">
        <v>1203</v>
      </c>
      <c r="F17" s="206" t="s">
        <v>50</v>
      </c>
      <c r="G17" s="207">
        <v>1</v>
      </c>
      <c r="H17" s="206" t="s">
        <v>116</v>
      </c>
      <c r="I17" s="429"/>
      <c r="J17" s="206">
        <v>30</v>
      </c>
      <c r="K17" s="208">
        <v>41882</v>
      </c>
      <c r="L17" s="206"/>
      <c r="M17" s="206"/>
      <c r="N17" s="206"/>
      <c r="O17" s="206"/>
      <c r="P17" s="206"/>
      <c r="Q17" s="206"/>
      <c r="R17" s="206"/>
      <c r="S17" s="206"/>
      <c r="T17" s="206"/>
      <c r="U17" s="206"/>
      <c r="V17" s="206"/>
      <c r="W17" s="206"/>
      <c r="X17" s="209">
        <v>0</v>
      </c>
      <c r="Y17" s="206"/>
      <c r="Z17" s="206"/>
      <c r="AA17" s="206"/>
      <c r="AB17" s="206"/>
      <c r="AC17" s="119"/>
      <c r="AD17" s="119"/>
      <c r="AE17" s="119"/>
      <c r="AF17" s="119"/>
      <c r="AG17" s="119"/>
      <c r="AH17" s="120"/>
      <c r="AI17" s="120"/>
      <c r="AJ17" s="120"/>
      <c r="AK17" s="120"/>
      <c r="AL17" s="120"/>
      <c r="AM17" s="121"/>
      <c r="AN17" s="121"/>
      <c r="AO17" s="121"/>
      <c r="AP17" s="121"/>
      <c r="AQ17" s="121"/>
      <c r="AR17" s="122"/>
      <c r="AS17" s="122"/>
      <c r="AT17" s="122"/>
      <c r="AU17" s="122"/>
      <c r="AV17" s="122"/>
      <c r="AW17" s="123"/>
      <c r="AX17" s="123"/>
      <c r="AY17" s="123"/>
      <c r="AZ17" s="123"/>
      <c r="BA17" s="123"/>
      <c r="BB17" s="124"/>
      <c r="BC17" s="124"/>
      <c r="BD17" s="124"/>
      <c r="BE17" s="124"/>
      <c r="BF17" s="124"/>
    </row>
    <row r="18" spans="1:58" s="89" customFormat="1" ht="63.75" customHeight="1" thickBot="1">
      <c r="A18" s="429"/>
      <c r="B18" s="430"/>
      <c r="C18" s="429"/>
      <c r="D18" s="429"/>
      <c r="E18" s="206" t="s">
        <v>1204</v>
      </c>
      <c r="F18" s="206" t="s">
        <v>1205</v>
      </c>
      <c r="G18" s="207">
        <v>1</v>
      </c>
      <c r="H18" s="206" t="s">
        <v>116</v>
      </c>
      <c r="I18" s="429"/>
      <c r="J18" s="206">
        <v>20</v>
      </c>
      <c r="K18" s="208">
        <v>41973</v>
      </c>
      <c r="L18" s="206"/>
      <c r="M18" s="206"/>
      <c r="N18" s="206"/>
      <c r="O18" s="206"/>
      <c r="P18" s="206"/>
      <c r="Q18" s="206"/>
      <c r="R18" s="206"/>
      <c r="S18" s="206"/>
      <c r="T18" s="206"/>
      <c r="U18" s="206"/>
      <c r="V18" s="206"/>
      <c r="W18" s="206"/>
      <c r="X18" s="209">
        <v>19000000</v>
      </c>
      <c r="Y18" s="206"/>
      <c r="Z18" s="206"/>
      <c r="AA18" s="206"/>
      <c r="AB18" s="206"/>
      <c r="AC18" s="119"/>
      <c r="AD18" s="119"/>
      <c r="AE18" s="119"/>
      <c r="AF18" s="119"/>
      <c r="AG18" s="119"/>
      <c r="AH18" s="120"/>
      <c r="AI18" s="120"/>
      <c r="AJ18" s="120"/>
      <c r="AK18" s="120"/>
      <c r="AL18" s="120"/>
      <c r="AM18" s="121"/>
      <c r="AN18" s="121"/>
      <c r="AO18" s="121"/>
      <c r="AP18" s="121"/>
      <c r="AQ18" s="121"/>
      <c r="AR18" s="122"/>
      <c r="AS18" s="122"/>
      <c r="AT18" s="122"/>
      <c r="AU18" s="122"/>
      <c r="AV18" s="122"/>
      <c r="AW18" s="123"/>
      <c r="AX18" s="123"/>
      <c r="AY18" s="123"/>
      <c r="AZ18" s="123"/>
      <c r="BA18" s="123"/>
      <c r="BB18" s="124"/>
      <c r="BC18" s="124"/>
      <c r="BD18" s="124"/>
      <c r="BE18" s="124"/>
      <c r="BF18" s="124"/>
    </row>
    <row r="19" spans="1:58" s="89" customFormat="1" ht="48.75" customHeight="1" thickBot="1">
      <c r="A19" s="429"/>
      <c r="B19" s="430"/>
      <c r="C19" s="429"/>
      <c r="D19" s="429" t="s">
        <v>183</v>
      </c>
      <c r="E19" s="205" t="s">
        <v>1206</v>
      </c>
      <c r="F19" s="206" t="s">
        <v>180</v>
      </c>
      <c r="G19" s="207">
        <v>1</v>
      </c>
      <c r="H19" s="206" t="s">
        <v>181</v>
      </c>
      <c r="I19" s="429" t="s">
        <v>29</v>
      </c>
      <c r="J19" s="206">
        <v>40</v>
      </c>
      <c r="K19" s="208">
        <v>42004</v>
      </c>
      <c r="L19" s="206"/>
      <c r="M19" s="206"/>
      <c r="N19" s="206"/>
      <c r="O19" s="206"/>
      <c r="P19" s="206"/>
      <c r="Q19" s="206"/>
      <c r="R19" s="206"/>
      <c r="S19" s="206"/>
      <c r="T19" s="206"/>
      <c r="U19" s="206"/>
      <c r="V19" s="206"/>
      <c r="W19" s="206"/>
      <c r="X19" s="209">
        <v>0</v>
      </c>
      <c r="Y19" s="206"/>
      <c r="Z19" s="206"/>
      <c r="AA19" s="206"/>
      <c r="AB19" s="206"/>
      <c r="AC19" s="119"/>
      <c r="AD19" s="119"/>
      <c r="AE19" s="119"/>
      <c r="AF19" s="119"/>
      <c r="AG19" s="119"/>
      <c r="AH19" s="120"/>
      <c r="AI19" s="120"/>
      <c r="AJ19" s="120"/>
      <c r="AK19" s="120"/>
      <c r="AL19" s="120"/>
      <c r="AM19" s="121"/>
      <c r="AN19" s="121"/>
      <c r="AO19" s="121"/>
      <c r="AP19" s="121"/>
      <c r="AQ19" s="121"/>
      <c r="AR19" s="122"/>
      <c r="AS19" s="122"/>
      <c r="AT19" s="122"/>
      <c r="AU19" s="122"/>
      <c r="AV19" s="122"/>
      <c r="AW19" s="123"/>
      <c r="AX19" s="123"/>
      <c r="AY19" s="123"/>
      <c r="AZ19" s="123"/>
      <c r="BA19" s="123"/>
      <c r="BB19" s="124"/>
      <c r="BC19" s="124"/>
      <c r="BD19" s="124"/>
      <c r="BE19" s="124"/>
      <c r="BF19" s="124"/>
    </row>
    <row r="20" spans="1:58" s="89" customFormat="1" ht="59.25" customHeight="1" thickBot="1">
      <c r="A20" s="429"/>
      <c r="B20" s="430"/>
      <c r="C20" s="429"/>
      <c r="D20" s="429"/>
      <c r="E20" s="205" t="s">
        <v>182</v>
      </c>
      <c r="F20" s="206" t="s">
        <v>223</v>
      </c>
      <c r="G20" s="207">
        <v>1</v>
      </c>
      <c r="H20" s="206" t="s">
        <v>181</v>
      </c>
      <c r="I20" s="429"/>
      <c r="J20" s="206">
        <v>30</v>
      </c>
      <c r="K20" s="208">
        <v>42004</v>
      </c>
      <c r="L20" s="206"/>
      <c r="M20" s="206"/>
      <c r="N20" s="206"/>
      <c r="O20" s="206"/>
      <c r="P20" s="206"/>
      <c r="Q20" s="206"/>
      <c r="R20" s="206"/>
      <c r="S20" s="206"/>
      <c r="T20" s="206"/>
      <c r="U20" s="206"/>
      <c r="V20" s="206"/>
      <c r="W20" s="206"/>
      <c r="X20" s="209">
        <v>50000000</v>
      </c>
      <c r="Y20" s="206"/>
      <c r="Z20" s="206"/>
      <c r="AA20" s="206"/>
      <c r="AB20" s="206"/>
      <c r="AC20" s="119"/>
      <c r="AD20" s="119"/>
      <c r="AE20" s="119"/>
      <c r="AF20" s="119"/>
      <c r="AG20" s="119"/>
      <c r="AH20" s="120"/>
      <c r="AI20" s="120"/>
      <c r="AJ20" s="120"/>
      <c r="AK20" s="120"/>
      <c r="AL20" s="120"/>
      <c r="AM20" s="121"/>
      <c r="AN20" s="121"/>
      <c r="AO20" s="121"/>
      <c r="AP20" s="121"/>
      <c r="AQ20" s="121"/>
      <c r="AR20" s="122"/>
      <c r="AS20" s="122"/>
      <c r="AT20" s="122"/>
      <c r="AU20" s="122"/>
      <c r="AV20" s="122"/>
      <c r="AW20" s="123"/>
      <c r="AX20" s="123"/>
      <c r="AY20" s="123"/>
      <c r="AZ20" s="123"/>
      <c r="BA20" s="123"/>
      <c r="BB20" s="124"/>
      <c r="BC20" s="124"/>
      <c r="BD20" s="124"/>
      <c r="BE20" s="124"/>
      <c r="BF20" s="124"/>
    </row>
    <row r="21" spans="1:58" s="89" customFormat="1" ht="60" customHeight="1" thickBot="1">
      <c r="A21" s="429"/>
      <c r="B21" s="430"/>
      <c r="C21" s="429"/>
      <c r="D21" s="429"/>
      <c r="E21" s="205" t="s">
        <v>1207</v>
      </c>
      <c r="F21" s="206" t="s">
        <v>180</v>
      </c>
      <c r="G21" s="207">
        <v>1</v>
      </c>
      <c r="H21" s="206" t="s">
        <v>181</v>
      </c>
      <c r="I21" s="429"/>
      <c r="J21" s="206">
        <v>30</v>
      </c>
      <c r="K21" s="208">
        <v>42004</v>
      </c>
      <c r="L21" s="206"/>
      <c r="M21" s="206"/>
      <c r="N21" s="206"/>
      <c r="O21" s="206"/>
      <c r="P21" s="206"/>
      <c r="Q21" s="206"/>
      <c r="R21" s="206"/>
      <c r="S21" s="206"/>
      <c r="T21" s="206"/>
      <c r="U21" s="206"/>
      <c r="V21" s="206"/>
      <c r="W21" s="206"/>
      <c r="X21" s="209">
        <v>50000000</v>
      </c>
      <c r="Y21" s="206"/>
      <c r="Z21" s="206"/>
      <c r="AA21" s="206"/>
      <c r="AB21" s="206"/>
      <c r="AC21" s="119"/>
      <c r="AD21" s="119"/>
      <c r="AE21" s="119"/>
      <c r="AF21" s="119"/>
      <c r="AG21" s="119"/>
      <c r="AH21" s="120"/>
      <c r="AI21" s="120"/>
      <c r="AJ21" s="120"/>
      <c r="AK21" s="120"/>
      <c r="AL21" s="120"/>
      <c r="AM21" s="121"/>
      <c r="AN21" s="121"/>
      <c r="AO21" s="121"/>
      <c r="AP21" s="121"/>
      <c r="AQ21" s="121"/>
      <c r="AR21" s="122"/>
      <c r="AS21" s="122"/>
      <c r="AT21" s="122"/>
      <c r="AU21" s="122"/>
      <c r="AV21" s="122"/>
      <c r="AW21" s="123"/>
      <c r="AX21" s="123"/>
      <c r="AY21" s="123"/>
      <c r="AZ21" s="123"/>
      <c r="BA21" s="123"/>
      <c r="BB21" s="124"/>
      <c r="BC21" s="124"/>
      <c r="BD21" s="124"/>
      <c r="BE21" s="124"/>
      <c r="BF21" s="124"/>
    </row>
    <row r="22" spans="1:58" s="89" customFormat="1" ht="57.75" customHeight="1" thickBot="1">
      <c r="A22" s="429"/>
      <c r="B22" s="430"/>
      <c r="C22" s="429"/>
      <c r="D22" s="429" t="s">
        <v>162</v>
      </c>
      <c r="E22" s="205" t="s">
        <v>93</v>
      </c>
      <c r="F22" s="206" t="s">
        <v>94</v>
      </c>
      <c r="G22" s="207">
        <v>1</v>
      </c>
      <c r="H22" s="206" t="s">
        <v>117</v>
      </c>
      <c r="I22" s="429" t="s">
        <v>32</v>
      </c>
      <c r="J22" s="206">
        <v>30</v>
      </c>
      <c r="K22" s="208">
        <v>41943</v>
      </c>
      <c r="L22" s="206"/>
      <c r="M22" s="206"/>
      <c r="N22" s="206"/>
      <c r="O22" s="206"/>
      <c r="P22" s="206"/>
      <c r="Q22" s="206"/>
      <c r="R22" s="206"/>
      <c r="S22" s="206"/>
      <c r="T22" s="206"/>
      <c r="U22" s="206"/>
      <c r="V22" s="206"/>
      <c r="W22" s="206"/>
      <c r="X22" s="209">
        <v>18000000</v>
      </c>
      <c r="Y22" s="206"/>
      <c r="Z22" s="206"/>
      <c r="AA22" s="206"/>
      <c r="AB22" s="206"/>
      <c r="AC22" s="119"/>
      <c r="AD22" s="119"/>
      <c r="AE22" s="119"/>
      <c r="AF22" s="119"/>
      <c r="AG22" s="119"/>
      <c r="AH22" s="120"/>
      <c r="AI22" s="120"/>
      <c r="AJ22" s="120"/>
      <c r="AK22" s="120"/>
      <c r="AL22" s="120"/>
      <c r="AM22" s="121"/>
      <c r="AN22" s="121"/>
      <c r="AO22" s="121"/>
      <c r="AP22" s="121"/>
      <c r="AQ22" s="121"/>
      <c r="AR22" s="122"/>
      <c r="AS22" s="122"/>
      <c r="AT22" s="122"/>
      <c r="AU22" s="122"/>
      <c r="AV22" s="122"/>
      <c r="AW22" s="123"/>
      <c r="AX22" s="123"/>
      <c r="AY22" s="123"/>
      <c r="AZ22" s="123"/>
      <c r="BA22" s="123"/>
      <c r="BB22" s="124"/>
      <c r="BC22" s="124"/>
      <c r="BD22" s="124"/>
      <c r="BE22" s="124"/>
      <c r="BF22" s="124"/>
    </row>
    <row r="23" spans="1:58" s="89" customFormat="1" ht="60" customHeight="1" thickBot="1">
      <c r="A23" s="429"/>
      <c r="B23" s="430"/>
      <c r="C23" s="429"/>
      <c r="D23" s="429"/>
      <c r="E23" s="205" t="s">
        <v>67</v>
      </c>
      <c r="F23" s="206" t="s">
        <v>118</v>
      </c>
      <c r="G23" s="207">
        <v>1</v>
      </c>
      <c r="H23" s="206" t="s">
        <v>119</v>
      </c>
      <c r="I23" s="429"/>
      <c r="J23" s="206">
        <v>10</v>
      </c>
      <c r="K23" s="208">
        <v>41973</v>
      </c>
      <c r="L23" s="206"/>
      <c r="M23" s="206"/>
      <c r="N23" s="206"/>
      <c r="O23" s="206"/>
      <c r="P23" s="206"/>
      <c r="Q23" s="206"/>
      <c r="R23" s="206"/>
      <c r="S23" s="206"/>
      <c r="T23" s="206"/>
      <c r="U23" s="206"/>
      <c r="V23" s="206"/>
      <c r="W23" s="206"/>
      <c r="X23" s="209">
        <v>0</v>
      </c>
      <c r="Y23" s="206"/>
      <c r="Z23" s="206"/>
      <c r="AA23" s="206"/>
      <c r="AB23" s="206"/>
      <c r="AC23" s="119"/>
      <c r="AD23" s="119"/>
      <c r="AE23" s="119"/>
      <c r="AF23" s="119"/>
      <c r="AG23" s="119"/>
      <c r="AH23" s="120"/>
      <c r="AI23" s="120"/>
      <c r="AJ23" s="120"/>
      <c r="AK23" s="120"/>
      <c r="AL23" s="120"/>
      <c r="AM23" s="121"/>
      <c r="AN23" s="121"/>
      <c r="AO23" s="121"/>
      <c r="AP23" s="121"/>
      <c r="AQ23" s="121"/>
      <c r="AR23" s="122"/>
      <c r="AS23" s="122"/>
      <c r="AT23" s="122"/>
      <c r="AU23" s="122"/>
      <c r="AV23" s="122"/>
      <c r="AW23" s="123"/>
      <c r="AX23" s="123"/>
      <c r="AY23" s="123"/>
      <c r="AZ23" s="123"/>
      <c r="BA23" s="123"/>
      <c r="BB23" s="124"/>
      <c r="BC23" s="124"/>
      <c r="BD23" s="124"/>
      <c r="BE23" s="124"/>
      <c r="BF23" s="124"/>
    </row>
    <row r="24" spans="1:58" s="89" customFormat="1" ht="45" customHeight="1" thickBot="1">
      <c r="A24" s="429"/>
      <c r="B24" s="430"/>
      <c r="C24" s="429"/>
      <c r="D24" s="429"/>
      <c r="E24" s="205" t="s">
        <v>95</v>
      </c>
      <c r="F24" s="206" t="s">
        <v>96</v>
      </c>
      <c r="G24" s="207">
        <v>2</v>
      </c>
      <c r="H24" s="206" t="s">
        <v>120</v>
      </c>
      <c r="I24" s="429"/>
      <c r="J24" s="206">
        <v>15</v>
      </c>
      <c r="K24" s="208">
        <v>41973</v>
      </c>
      <c r="L24" s="206"/>
      <c r="M24" s="206"/>
      <c r="N24" s="206"/>
      <c r="O24" s="206"/>
      <c r="P24" s="206"/>
      <c r="Q24" s="206"/>
      <c r="R24" s="206"/>
      <c r="S24" s="206"/>
      <c r="T24" s="206"/>
      <c r="U24" s="206"/>
      <c r="V24" s="206"/>
      <c r="W24" s="206"/>
      <c r="X24" s="209">
        <v>0</v>
      </c>
      <c r="Y24" s="206"/>
      <c r="Z24" s="206"/>
      <c r="AA24" s="206"/>
      <c r="AB24" s="206"/>
      <c r="AC24" s="119"/>
      <c r="AD24" s="119"/>
      <c r="AE24" s="119"/>
      <c r="AF24" s="119"/>
      <c r="AG24" s="119"/>
      <c r="AH24" s="120"/>
      <c r="AI24" s="120"/>
      <c r="AJ24" s="120"/>
      <c r="AK24" s="120"/>
      <c r="AL24" s="120"/>
      <c r="AM24" s="121"/>
      <c r="AN24" s="121"/>
      <c r="AO24" s="121"/>
      <c r="AP24" s="121"/>
      <c r="AQ24" s="121"/>
      <c r="AR24" s="122"/>
      <c r="AS24" s="122"/>
      <c r="AT24" s="122"/>
      <c r="AU24" s="122"/>
      <c r="AV24" s="122"/>
      <c r="AW24" s="123"/>
      <c r="AX24" s="123"/>
      <c r="AY24" s="123"/>
      <c r="AZ24" s="123"/>
      <c r="BA24" s="123"/>
      <c r="BB24" s="124"/>
      <c r="BC24" s="124"/>
      <c r="BD24" s="124"/>
      <c r="BE24" s="124"/>
      <c r="BF24" s="124"/>
    </row>
    <row r="25" spans="1:58" s="89" customFormat="1" ht="54.75" customHeight="1" thickBot="1">
      <c r="A25" s="429"/>
      <c r="B25" s="430"/>
      <c r="C25" s="429"/>
      <c r="D25" s="429"/>
      <c r="E25" s="205" t="s">
        <v>130</v>
      </c>
      <c r="F25" s="206" t="s">
        <v>96</v>
      </c>
      <c r="G25" s="207" t="s">
        <v>209</v>
      </c>
      <c r="H25" s="206" t="s">
        <v>199</v>
      </c>
      <c r="I25" s="429"/>
      <c r="J25" s="206">
        <v>15</v>
      </c>
      <c r="K25" s="208">
        <v>41973</v>
      </c>
      <c r="L25" s="206"/>
      <c r="M25" s="206"/>
      <c r="N25" s="206"/>
      <c r="O25" s="206"/>
      <c r="P25" s="206"/>
      <c r="Q25" s="206"/>
      <c r="R25" s="206"/>
      <c r="S25" s="206"/>
      <c r="T25" s="206"/>
      <c r="U25" s="206"/>
      <c r="V25" s="206"/>
      <c r="W25" s="206"/>
      <c r="X25" s="209">
        <v>0</v>
      </c>
      <c r="Y25" s="206"/>
      <c r="Z25" s="206"/>
      <c r="AA25" s="206"/>
      <c r="AB25" s="206"/>
      <c r="AC25" s="119"/>
      <c r="AD25" s="119"/>
      <c r="AE25" s="119"/>
      <c r="AF25" s="119"/>
      <c r="AG25" s="119"/>
      <c r="AH25" s="120"/>
      <c r="AI25" s="120"/>
      <c r="AJ25" s="120"/>
      <c r="AK25" s="120"/>
      <c r="AL25" s="120"/>
      <c r="AM25" s="121"/>
      <c r="AN25" s="121"/>
      <c r="AO25" s="121"/>
      <c r="AP25" s="121"/>
      <c r="AQ25" s="121"/>
      <c r="AR25" s="122"/>
      <c r="AS25" s="122"/>
      <c r="AT25" s="122"/>
      <c r="AU25" s="122"/>
      <c r="AV25" s="122"/>
      <c r="AW25" s="123"/>
      <c r="AX25" s="123"/>
      <c r="AY25" s="123"/>
      <c r="AZ25" s="123"/>
      <c r="BA25" s="123"/>
      <c r="BB25" s="124"/>
      <c r="BC25" s="124"/>
      <c r="BD25" s="124"/>
      <c r="BE25" s="124"/>
      <c r="BF25" s="124"/>
    </row>
    <row r="26" spans="1:58" s="89" customFormat="1" ht="29.25" customHeight="1" thickBot="1">
      <c r="A26" s="429"/>
      <c r="B26" s="430"/>
      <c r="C26" s="429"/>
      <c r="D26" s="429"/>
      <c r="E26" s="205" t="s">
        <v>1208</v>
      </c>
      <c r="F26" s="206" t="s">
        <v>176</v>
      </c>
      <c r="G26" s="207">
        <v>1</v>
      </c>
      <c r="H26" s="206" t="s">
        <v>211</v>
      </c>
      <c r="I26" s="429"/>
      <c r="J26" s="206">
        <v>15</v>
      </c>
      <c r="K26" s="208">
        <v>41973</v>
      </c>
      <c r="L26" s="206"/>
      <c r="M26" s="206"/>
      <c r="N26" s="206"/>
      <c r="O26" s="206"/>
      <c r="P26" s="206"/>
      <c r="Q26" s="206"/>
      <c r="R26" s="206"/>
      <c r="S26" s="206"/>
      <c r="T26" s="206"/>
      <c r="U26" s="206"/>
      <c r="V26" s="206"/>
      <c r="W26" s="206"/>
      <c r="X26" s="209">
        <v>15000000</v>
      </c>
      <c r="Y26" s="206"/>
      <c r="Z26" s="206"/>
      <c r="AA26" s="206"/>
      <c r="AB26" s="206"/>
      <c r="AC26" s="119"/>
      <c r="AD26" s="119"/>
      <c r="AE26" s="119"/>
      <c r="AF26" s="119"/>
      <c r="AG26" s="119"/>
      <c r="AH26" s="120"/>
      <c r="AI26" s="120"/>
      <c r="AJ26" s="120"/>
      <c r="AK26" s="120"/>
      <c r="AL26" s="120"/>
      <c r="AM26" s="121"/>
      <c r="AN26" s="121"/>
      <c r="AO26" s="121"/>
      <c r="AP26" s="121"/>
      <c r="AQ26" s="121"/>
      <c r="AR26" s="122"/>
      <c r="AS26" s="122"/>
      <c r="AT26" s="122"/>
      <c r="AU26" s="122"/>
      <c r="AV26" s="122"/>
      <c r="AW26" s="123"/>
      <c r="AX26" s="123"/>
      <c r="AY26" s="123"/>
      <c r="AZ26" s="123"/>
      <c r="BA26" s="123"/>
      <c r="BB26" s="124"/>
      <c r="BC26" s="124"/>
      <c r="BD26" s="124"/>
      <c r="BE26" s="124"/>
      <c r="BF26" s="124"/>
    </row>
    <row r="27" spans="1:58" s="89" customFormat="1" ht="66" customHeight="1" thickBot="1">
      <c r="A27" s="429"/>
      <c r="B27" s="430"/>
      <c r="C27" s="429"/>
      <c r="D27" s="429"/>
      <c r="E27" s="205" t="s">
        <v>163</v>
      </c>
      <c r="F27" s="206" t="s">
        <v>177</v>
      </c>
      <c r="G27" s="207">
        <v>1</v>
      </c>
      <c r="H27" s="206" t="s">
        <v>178</v>
      </c>
      <c r="I27" s="429"/>
      <c r="J27" s="206">
        <v>15</v>
      </c>
      <c r="K27" s="208">
        <v>41973</v>
      </c>
      <c r="L27" s="206"/>
      <c r="M27" s="206"/>
      <c r="N27" s="206"/>
      <c r="O27" s="206"/>
      <c r="P27" s="206"/>
      <c r="Q27" s="206"/>
      <c r="R27" s="206"/>
      <c r="S27" s="206"/>
      <c r="T27" s="206"/>
      <c r="U27" s="206"/>
      <c r="V27" s="206"/>
      <c r="W27" s="206"/>
      <c r="X27" s="209">
        <v>0</v>
      </c>
      <c r="Y27" s="206"/>
      <c r="Z27" s="206"/>
      <c r="AA27" s="206"/>
      <c r="AB27" s="206"/>
      <c r="AC27" s="119"/>
      <c r="AD27" s="119"/>
      <c r="AE27" s="119"/>
      <c r="AF27" s="119"/>
      <c r="AG27" s="119"/>
      <c r="AH27" s="120"/>
      <c r="AI27" s="120"/>
      <c r="AJ27" s="120"/>
      <c r="AK27" s="120"/>
      <c r="AL27" s="120"/>
      <c r="AM27" s="121"/>
      <c r="AN27" s="121"/>
      <c r="AO27" s="121"/>
      <c r="AP27" s="121"/>
      <c r="AQ27" s="121"/>
      <c r="AR27" s="122"/>
      <c r="AS27" s="122"/>
      <c r="AT27" s="122"/>
      <c r="AU27" s="122"/>
      <c r="AV27" s="122"/>
      <c r="AW27" s="123"/>
      <c r="AX27" s="123"/>
      <c r="AY27" s="123"/>
      <c r="AZ27" s="123"/>
      <c r="BA27" s="123"/>
      <c r="BB27" s="124"/>
      <c r="BC27" s="124"/>
      <c r="BD27" s="124"/>
      <c r="BE27" s="124"/>
      <c r="BF27" s="124"/>
    </row>
    <row r="28" spans="1:58" s="89" customFormat="1" ht="59.25" customHeight="1" thickBot="1">
      <c r="A28" s="429"/>
      <c r="B28" s="430"/>
      <c r="C28" s="429"/>
      <c r="D28" s="436" t="s">
        <v>1583</v>
      </c>
      <c r="E28" s="205" t="s">
        <v>1209</v>
      </c>
      <c r="F28" s="206" t="s">
        <v>212</v>
      </c>
      <c r="G28" s="207">
        <v>1</v>
      </c>
      <c r="H28" s="206" t="s">
        <v>110</v>
      </c>
      <c r="I28" s="429" t="s">
        <v>146</v>
      </c>
      <c r="J28" s="206">
        <v>33.3</v>
      </c>
      <c r="K28" s="208">
        <v>42004</v>
      </c>
      <c r="L28" s="206"/>
      <c r="M28" s="206"/>
      <c r="N28" s="206"/>
      <c r="O28" s="206"/>
      <c r="P28" s="206"/>
      <c r="Q28" s="206"/>
      <c r="R28" s="206"/>
      <c r="S28" s="206"/>
      <c r="T28" s="206"/>
      <c r="U28" s="206"/>
      <c r="V28" s="206"/>
      <c r="W28" s="206"/>
      <c r="X28" s="209">
        <v>15000000</v>
      </c>
      <c r="Y28" s="206"/>
      <c r="Z28" s="206"/>
      <c r="AA28" s="206"/>
      <c r="AB28" s="206"/>
      <c r="AC28" s="119"/>
      <c r="AD28" s="119"/>
      <c r="AE28" s="119"/>
      <c r="AF28" s="119"/>
      <c r="AG28" s="119"/>
      <c r="AH28" s="120"/>
      <c r="AI28" s="120"/>
      <c r="AJ28" s="120"/>
      <c r="AK28" s="120"/>
      <c r="AL28" s="120"/>
      <c r="AM28" s="121"/>
      <c r="AN28" s="121"/>
      <c r="AO28" s="121"/>
      <c r="AP28" s="121"/>
      <c r="AQ28" s="121"/>
      <c r="AR28" s="122"/>
      <c r="AS28" s="122"/>
      <c r="AT28" s="122"/>
      <c r="AU28" s="122"/>
      <c r="AV28" s="122"/>
      <c r="AW28" s="123"/>
      <c r="AX28" s="123"/>
      <c r="AY28" s="123"/>
      <c r="AZ28" s="123"/>
      <c r="BA28" s="123"/>
      <c r="BB28" s="124"/>
      <c r="BC28" s="124"/>
      <c r="BD28" s="124"/>
      <c r="BE28" s="124"/>
      <c r="BF28" s="124"/>
    </row>
    <row r="29" spans="1:58" s="89" customFormat="1" ht="59.25" customHeight="1" thickBot="1">
      <c r="A29" s="429"/>
      <c r="B29" s="430"/>
      <c r="C29" s="429"/>
      <c r="D29" s="436"/>
      <c r="E29" s="205" t="s">
        <v>1210</v>
      </c>
      <c r="F29" s="206" t="s">
        <v>98</v>
      </c>
      <c r="G29" s="207">
        <v>1</v>
      </c>
      <c r="H29" s="206" t="s">
        <v>110</v>
      </c>
      <c r="I29" s="429"/>
      <c r="J29" s="206">
        <v>33.4</v>
      </c>
      <c r="K29" s="208">
        <v>42004</v>
      </c>
      <c r="L29" s="206"/>
      <c r="M29" s="206"/>
      <c r="N29" s="206"/>
      <c r="O29" s="206"/>
      <c r="P29" s="206"/>
      <c r="Q29" s="206"/>
      <c r="R29" s="206"/>
      <c r="S29" s="206"/>
      <c r="T29" s="206"/>
      <c r="U29" s="206"/>
      <c r="V29" s="206"/>
      <c r="W29" s="206"/>
      <c r="X29" s="209">
        <v>15000000</v>
      </c>
      <c r="Y29" s="206"/>
      <c r="Z29" s="206"/>
      <c r="AA29" s="206"/>
      <c r="AB29" s="206"/>
      <c r="AC29" s="119"/>
      <c r="AD29" s="119"/>
      <c r="AE29" s="119"/>
      <c r="AF29" s="119"/>
      <c r="AG29" s="119"/>
      <c r="AH29" s="120"/>
      <c r="AI29" s="120"/>
      <c r="AJ29" s="120"/>
      <c r="AK29" s="120"/>
      <c r="AL29" s="120"/>
      <c r="AM29" s="121"/>
      <c r="AN29" s="121"/>
      <c r="AO29" s="121"/>
      <c r="AP29" s="121"/>
      <c r="AQ29" s="121"/>
      <c r="AR29" s="122"/>
      <c r="AS29" s="122"/>
      <c r="AT29" s="122"/>
      <c r="AU29" s="122"/>
      <c r="AV29" s="122"/>
      <c r="AW29" s="123"/>
      <c r="AX29" s="123"/>
      <c r="AY29" s="123"/>
      <c r="AZ29" s="123"/>
      <c r="BA29" s="123"/>
      <c r="BB29" s="124"/>
      <c r="BC29" s="124"/>
      <c r="BD29" s="124"/>
      <c r="BE29" s="124"/>
      <c r="BF29" s="124"/>
    </row>
    <row r="30" spans="1:58" s="89" customFormat="1" ht="60" customHeight="1" thickBot="1">
      <c r="A30" s="429"/>
      <c r="B30" s="430"/>
      <c r="C30" s="429"/>
      <c r="D30" s="436"/>
      <c r="E30" s="205" t="s">
        <v>1211</v>
      </c>
      <c r="F30" s="206" t="s">
        <v>98</v>
      </c>
      <c r="G30" s="207">
        <v>1</v>
      </c>
      <c r="H30" s="206" t="s">
        <v>110</v>
      </c>
      <c r="I30" s="429"/>
      <c r="J30" s="206">
        <v>33.3</v>
      </c>
      <c r="K30" s="208">
        <v>42004</v>
      </c>
      <c r="L30" s="206"/>
      <c r="M30" s="206"/>
      <c r="N30" s="206"/>
      <c r="O30" s="206"/>
      <c r="P30" s="206"/>
      <c r="Q30" s="206"/>
      <c r="R30" s="206"/>
      <c r="S30" s="206"/>
      <c r="T30" s="206"/>
      <c r="U30" s="206"/>
      <c r="V30" s="206"/>
      <c r="W30" s="206"/>
      <c r="X30" s="209">
        <v>15000000</v>
      </c>
      <c r="Y30" s="206"/>
      <c r="Z30" s="206"/>
      <c r="AA30" s="206"/>
      <c r="AB30" s="206"/>
      <c r="AC30" s="119"/>
      <c r="AD30" s="119"/>
      <c r="AE30" s="119"/>
      <c r="AF30" s="119"/>
      <c r="AG30" s="119"/>
      <c r="AH30" s="120"/>
      <c r="AI30" s="120"/>
      <c r="AJ30" s="120"/>
      <c r="AK30" s="120"/>
      <c r="AL30" s="120"/>
      <c r="AM30" s="121"/>
      <c r="AN30" s="121"/>
      <c r="AO30" s="121"/>
      <c r="AP30" s="121"/>
      <c r="AQ30" s="121"/>
      <c r="AR30" s="122"/>
      <c r="AS30" s="122"/>
      <c r="AT30" s="122"/>
      <c r="AU30" s="122"/>
      <c r="AV30" s="122"/>
      <c r="AW30" s="123"/>
      <c r="AX30" s="123"/>
      <c r="AY30" s="123"/>
      <c r="AZ30" s="123"/>
      <c r="BA30" s="123"/>
      <c r="BB30" s="124"/>
      <c r="BC30" s="124"/>
      <c r="BD30" s="124"/>
      <c r="BE30" s="124"/>
      <c r="BF30" s="124"/>
    </row>
    <row r="31" spans="1:58" s="89" customFormat="1" ht="61.5" customHeight="1" thickBot="1">
      <c r="A31" s="429"/>
      <c r="B31" s="430"/>
      <c r="C31" s="429"/>
      <c r="D31" s="429" t="s">
        <v>161</v>
      </c>
      <c r="E31" s="206" t="s">
        <v>184</v>
      </c>
      <c r="F31" s="206" t="s">
        <v>48</v>
      </c>
      <c r="G31" s="207">
        <v>1</v>
      </c>
      <c r="H31" s="206" t="s">
        <v>193</v>
      </c>
      <c r="I31" s="429" t="s">
        <v>29</v>
      </c>
      <c r="J31" s="206">
        <v>20</v>
      </c>
      <c r="K31" s="208">
        <v>41790</v>
      </c>
      <c r="L31" s="206"/>
      <c r="M31" s="206"/>
      <c r="N31" s="206"/>
      <c r="O31" s="206"/>
      <c r="P31" s="206"/>
      <c r="Q31" s="206"/>
      <c r="R31" s="206"/>
      <c r="S31" s="206"/>
      <c r="T31" s="206"/>
      <c r="U31" s="206"/>
      <c r="V31" s="206"/>
      <c r="W31" s="206"/>
      <c r="X31" s="209">
        <v>20000000</v>
      </c>
      <c r="Y31" s="206"/>
      <c r="Z31" s="206"/>
      <c r="AA31" s="206"/>
      <c r="AB31" s="206"/>
      <c r="AC31" s="119"/>
      <c r="AD31" s="119"/>
      <c r="AE31" s="119"/>
      <c r="AF31" s="119"/>
      <c r="AG31" s="119"/>
      <c r="AH31" s="120"/>
      <c r="AI31" s="120"/>
      <c r="AJ31" s="120"/>
      <c r="AK31" s="120"/>
      <c r="AL31" s="120"/>
      <c r="AM31" s="121"/>
      <c r="AN31" s="121"/>
      <c r="AO31" s="121"/>
      <c r="AP31" s="121"/>
      <c r="AQ31" s="121"/>
      <c r="AR31" s="122"/>
      <c r="AS31" s="122"/>
      <c r="AT31" s="122"/>
      <c r="AU31" s="122"/>
      <c r="AV31" s="122"/>
      <c r="AW31" s="123"/>
      <c r="AX31" s="123"/>
      <c r="AY31" s="123"/>
      <c r="AZ31" s="123"/>
      <c r="BA31" s="123"/>
      <c r="BB31" s="124"/>
      <c r="BC31" s="124"/>
      <c r="BD31" s="124"/>
      <c r="BE31" s="124"/>
      <c r="BF31" s="124"/>
    </row>
    <row r="32" spans="1:58" s="89" customFormat="1" ht="36.75" thickBot="1">
      <c r="A32" s="429"/>
      <c r="B32" s="430"/>
      <c r="C32" s="429"/>
      <c r="D32" s="429"/>
      <c r="E32" s="206" t="s">
        <v>185</v>
      </c>
      <c r="F32" s="206" t="s">
        <v>194</v>
      </c>
      <c r="G32" s="207">
        <v>1</v>
      </c>
      <c r="H32" s="206" t="s">
        <v>186</v>
      </c>
      <c r="I32" s="429"/>
      <c r="J32" s="206">
        <v>20</v>
      </c>
      <c r="K32" s="208">
        <v>42004</v>
      </c>
      <c r="L32" s="206"/>
      <c r="M32" s="206"/>
      <c r="N32" s="206"/>
      <c r="O32" s="206"/>
      <c r="P32" s="206"/>
      <c r="Q32" s="206"/>
      <c r="R32" s="206"/>
      <c r="S32" s="206"/>
      <c r="T32" s="206"/>
      <c r="U32" s="206"/>
      <c r="V32" s="206"/>
      <c r="W32" s="206"/>
      <c r="X32" s="209">
        <v>20000000</v>
      </c>
      <c r="Y32" s="206"/>
      <c r="Z32" s="206"/>
      <c r="AA32" s="206"/>
      <c r="AB32" s="206"/>
      <c r="AC32" s="119"/>
      <c r="AD32" s="119"/>
      <c r="AE32" s="119"/>
      <c r="AF32" s="119"/>
      <c r="AG32" s="119"/>
      <c r="AH32" s="120"/>
      <c r="AI32" s="120"/>
      <c r="AJ32" s="120"/>
      <c r="AK32" s="120"/>
      <c r="AL32" s="120"/>
      <c r="AM32" s="121"/>
      <c r="AN32" s="121"/>
      <c r="AO32" s="121"/>
      <c r="AP32" s="121"/>
      <c r="AQ32" s="121"/>
      <c r="AR32" s="122"/>
      <c r="AS32" s="122"/>
      <c r="AT32" s="122"/>
      <c r="AU32" s="122"/>
      <c r="AV32" s="122"/>
      <c r="AW32" s="123"/>
      <c r="AX32" s="123"/>
      <c r="AY32" s="123"/>
      <c r="AZ32" s="123"/>
      <c r="BA32" s="123"/>
      <c r="BB32" s="124"/>
      <c r="BC32" s="124"/>
      <c r="BD32" s="124"/>
      <c r="BE32" s="124"/>
      <c r="BF32" s="124"/>
    </row>
    <row r="33" spans="1:58" s="89" customFormat="1" ht="59.25" customHeight="1" thickBot="1">
      <c r="A33" s="429"/>
      <c r="B33" s="430"/>
      <c r="C33" s="429"/>
      <c r="D33" s="429"/>
      <c r="E33" s="206" t="s">
        <v>187</v>
      </c>
      <c r="F33" s="206" t="s">
        <v>188</v>
      </c>
      <c r="G33" s="207">
        <v>1</v>
      </c>
      <c r="H33" s="206" t="s">
        <v>195</v>
      </c>
      <c r="I33" s="429"/>
      <c r="J33" s="206">
        <v>20</v>
      </c>
      <c r="K33" s="208">
        <v>42004</v>
      </c>
      <c r="L33" s="206"/>
      <c r="M33" s="206"/>
      <c r="N33" s="206"/>
      <c r="O33" s="206"/>
      <c r="P33" s="206"/>
      <c r="Q33" s="206"/>
      <c r="R33" s="206"/>
      <c r="S33" s="206"/>
      <c r="T33" s="206"/>
      <c r="U33" s="206"/>
      <c r="V33" s="206"/>
      <c r="W33" s="206"/>
      <c r="X33" s="209">
        <v>60000000</v>
      </c>
      <c r="Y33" s="206"/>
      <c r="Z33" s="206"/>
      <c r="AA33" s="206"/>
      <c r="AB33" s="206"/>
      <c r="AC33" s="119"/>
      <c r="AD33" s="119"/>
      <c r="AE33" s="119"/>
      <c r="AF33" s="119"/>
      <c r="AG33" s="119"/>
      <c r="AH33" s="120"/>
      <c r="AI33" s="120"/>
      <c r="AJ33" s="120"/>
      <c r="AK33" s="120"/>
      <c r="AL33" s="120"/>
      <c r="AM33" s="121"/>
      <c r="AN33" s="121"/>
      <c r="AO33" s="121"/>
      <c r="AP33" s="121"/>
      <c r="AQ33" s="121"/>
      <c r="AR33" s="122"/>
      <c r="AS33" s="122"/>
      <c r="AT33" s="122"/>
      <c r="AU33" s="122"/>
      <c r="AV33" s="122"/>
      <c r="AW33" s="123"/>
      <c r="AX33" s="123"/>
      <c r="AY33" s="123"/>
      <c r="AZ33" s="123"/>
      <c r="BA33" s="123"/>
      <c r="BB33" s="124"/>
      <c r="BC33" s="124"/>
      <c r="BD33" s="124"/>
      <c r="BE33" s="124"/>
      <c r="BF33" s="124"/>
    </row>
    <row r="34" spans="1:58" s="89" customFormat="1" ht="59.25" customHeight="1" thickBot="1">
      <c r="A34" s="429"/>
      <c r="B34" s="430"/>
      <c r="C34" s="429"/>
      <c r="D34" s="429"/>
      <c r="E34" s="206" t="s">
        <v>189</v>
      </c>
      <c r="F34" s="206" t="s">
        <v>190</v>
      </c>
      <c r="G34" s="207">
        <v>3</v>
      </c>
      <c r="H34" s="206" t="s">
        <v>191</v>
      </c>
      <c r="I34" s="429"/>
      <c r="J34" s="206">
        <v>20</v>
      </c>
      <c r="K34" s="208">
        <v>41973</v>
      </c>
      <c r="L34" s="206"/>
      <c r="M34" s="206"/>
      <c r="N34" s="206"/>
      <c r="O34" s="206"/>
      <c r="P34" s="206"/>
      <c r="Q34" s="206"/>
      <c r="R34" s="206"/>
      <c r="S34" s="206"/>
      <c r="T34" s="206"/>
      <c r="U34" s="206"/>
      <c r="V34" s="206"/>
      <c r="W34" s="206"/>
      <c r="X34" s="209">
        <v>50000000</v>
      </c>
      <c r="Y34" s="206"/>
      <c r="Z34" s="206"/>
      <c r="AA34" s="206"/>
      <c r="AB34" s="206"/>
      <c r="AC34" s="119"/>
      <c r="AD34" s="119"/>
      <c r="AE34" s="119"/>
      <c r="AF34" s="119"/>
      <c r="AG34" s="119"/>
      <c r="AH34" s="120"/>
      <c r="AI34" s="120"/>
      <c r="AJ34" s="120"/>
      <c r="AK34" s="120"/>
      <c r="AL34" s="120"/>
      <c r="AM34" s="121"/>
      <c r="AN34" s="121"/>
      <c r="AO34" s="121"/>
      <c r="AP34" s="121"/>
      <c r="AQ34" s="121"/>
      <c r="AR34" s="122"/>
      <c r="AS34" s="122"/>
      <c r="AT34" s="122"/>
      <c r="AU34" s="122"/>
      <c r="AV34" s="122"/>
      <c r="AW34" s="123"/>
      <c r="AX34" s="123"/>
      <c r="AY34" s="123"/>
      <c r="AZ34" s="123"/>
      <c r="BA34" s="123"/>
      <c r="BB34" s="124"/>
      <c r="BC34" s="124"/>
      <c r="BD34" s="124"/>
      <c r="BE34" s="124"/>
      <c r="BF34" s="124"/>
    </row>
    <row r="35" spans="1:58" s="89" customFormat="1" ht="59.25" customHeight="1" thickBot="1">
      <c r="A35" s="429"/>
      <c r="B35" s="430"/>
      <c r="C35" s="429"/>
      <c r="D35" s="429"/>
      <c r="E35" s="206" t="s">
        <v>68</v>
      </c>
      <c r="F35" s="206" t="s">
        <v>192</v>
      </c>
      <c r="G35" s="207">
        <v>6</v>
      </c>
      <c r="H35" s="206" t="s">
        <v>213</v>
      </c>
      <c r="I35" s="429"/>
      <c r="J35" s="206">
        <v>20</v>
      </c>
      <c r="K35" s="208">
        <v>42004</v>
      </c>
      <c r="L35" s="206"/>
      <c r="M35" s="206"/>
      <c r="N35" s="206"/>
      <c r="O35" s="206"/>
      <c r="P35" s="206"/>
      <c r="Q35" s="206"/>
      <c r="R35" s="206"/>
      <c r="S35" s="206"/>
      <c r="T35" s="206"/>
      <c r="U35" s="206"/>
      <c r="V35" s="206"/>
      <c r="W35" s="206"/>
      <c r="X35" s="209">
        <v>40000000</v>
      </c>
      <c r="Y35" s="206"/>
      <c r="Z35" s="206"/>
      <c r="AA35" s="206"/>
      <c r="AB35" s="206"/>
      <c r="AC35" s="119"/>
      <c r="AD35" s="119"/>
      <c r="AE35" s="119"/>
      <c r="AF35" s="119"/>
      <c r="AG35" s="119"/>
      <c r="AH35" s="120"/>
      <c r="AI35" s="120"/>
      <c r="AJ35" s="120"/>
      <c r="AK35" s="120"/>
      <c r="AL35" s="120"/>
      <c r="AM35" s="121"/>
      <c r="AN35" s="121"/>
      <c r="AO35" s="121"/>
      <c r="AP35" s="121"/>
      <c r="AQ35" s="121"/>
      <c r="AR35" s="122"/>
      <c r="AS35" s="122"/>
      <c r="AT35" s="122"/>
      <c r="AU35" s="122"/>
      <c r="AV35" s="122"/>
      <c r="AW35" s="123"/>
      <c r="AX35" s="123"/>
      <c r="AY35" s="123"/>
      <c r="AZ35" s="123"/>
      <c r="BA35" s="123"/>
      <c r="BB35" s="124"/>
      <c r="BC35" s="124"/>
      <c r="BD35" s="124"/>
      <c r="BE35" s="124"/>
      <c r="BF35" s="124"/>
    </row>
    <row r="36" spans="1:58" s="89" customFormat="1" ht="59.25" customHeight="1" thickBot="1">
      <c r="A36" s="429"/>
      <c r="B36" s="430"/>
      <c r="C36" s="429"/>
      <c r="D36" s="436" t="s">
        <v>69</v>
      </c>
      <c r="E36" s="206" t="s">
        <v>1212</v>
      </c>
      <c r="F36" s="206" t="s">
        <v>1213</v>
      </c>
      <c r="G36" s="207">
        <v>3</v>
      </c>
      <c r="H36" s="206" t="s">
        <v>121</v>
      </c>
      <c r="I36" s="429" t="s">
        <v>32</v>
      </c>
      <c r="J36" s="206">
        <v>35</v>
      </c>
      <c r="K36" s="208">
        <v>41851</v>
      </c>
      <c r="L36" s="206"/>
      <c r="M36" s="206"/>
      <c r="N36" s="206"/>
      <c r="O36" s="206"/>
      <c r="P36" s="206"/>
      <c r="Q36" s="206"/>
      <c r="R36" s="206"/>
      <c r="S36" s="206"/>
      <c r="T36" s="206"/>
      <c r="U36" s="206"/>
      <c r="V36" s="206"/>
      <c r="W36" s="206"/>
      <c r="X36" s="211">
        <v>500000000</v>
      </c>
      <c r="Y36" s="206"/>
      <c r="Z36" s="206"/>
      <c r="AA36" s="206"/>
      <c r="AB36" s="206"/>
      <c r="AC36" s="119"/>
      <c r="AD36" s="119"/>
      <c r="AE36" s="119"/>
      <c r="AF36" s="119"/>
      <c r="AG36" s="119"/>
      <c r="AH36" s="120"/>
      <c r="AI36" s="120"/>
      <c r="AJ36" s="120"/>
      <c r="AK36" s="120"/>
      <c r="AL36" s="120"/>
      <c r="AM36" s="121"/>
      <c r="AN36" s="121"/>
      <c r="AO36" s="121"/>
      <c r="AP36" s="121"/>
      <c r="AQ36" s="121"/>
      <c r="AR36" s="122"/>
      <c r="AS36" s="122"/>
      <c r="AT36" s="122"/>
      <c r="AU36" s="122"/>
      <c r="AV36" s="122"/>
      <c r="AW36" s="123"/>
      <c r="AX36" s="123"/>
      <c r="AY36" s="123"/>
      <c r="AZ36" s="123"/>
      <c r="BA36" s="123"/>
      <c r="BB36" s="124"/>
      <c r="BC36" s="124"/>
      <c r="BD36" s="124"/>
      <c r="BE36" s="124"/>
      <c r="BF36" s="124"/>
    </row>
    <row r="37" spans="1:58" s="89" customFormat="1" ht="69.75" customHeight="1" thickBot="1">
      <c r="A37" s="429"/>
      <c r="B37" s="430"/>
      <c r="C37" s="429"/>
      <c r="D37" s="436"/>
      <c r="E37" s="206" t="s">
        <v>70</v>
      </c>
      <c r="F37" s="206" t="s">
        <v>47</v>
      </c>
      <c r="G37" s="207">
        <v>1</v>
      </c>
      <c r="H37" s="206" t="s">
        <v>122</v>
      </c>
      <c r="I37" s="429"/>
      <c r="J37" s="206">
        <v>15</v>
      </c>
      <c r="K37" s="208">
        <v>41943</v>
      </c>
      <c r="L37" s="206"/>
      <c r="M37" s="206"/>
      <c r="N37" s="206"/>
      <c r="O37" s="206"/>
      <c r="P37" s="206"/>
      <c r="Q37" s="206"/>
      <c r="R37" s="206"/>
      <c r="S37" s="206"/>
      <c r="T37" s="206"/>
      <c r="U37" s="206"/>
      <c r="V37" s="206"/>
      <c r="W37" s="206"/>
      <c r="X37" s="209">
        <v>65000000</v>
      </c>
      <c r="Y37" s="206"/>
      <c r="Z37" s="206"/>
      <c r="AA37" s="206"/>
      <c r="AB37" s="206"/>
      <c r="AC37" s="119"/>
      <c r="AD37" s="119"/>
      <c r="AE37" s="119"/>
      <c r="AF37" s="119"/>
      <c r="AG37" s="119"/>
      <c r="AH37" s="120"/>
      <c r="AI37" s="120"/>
      <c r="AJ37" s="120"/>
      <c r="AK37" s="120"/>
      <c r="AL37" s="120"/>
      <c r="AM37" s="121"/>
      <c r="AN37" s="121"/>
      <c r="AO37" s="121"/>
      <c r="AP37" s="121"/>
      <c r="AQ37" s="121"/>
      <c r="AR37" s="122"/>
      <c r="AS37" s="122"/>
      <c r="AT37" s="122"/>
      <c r="AU37" s="122"/>
      <c r="AV37" s="122"/>
      <c r="AW37" s="123"/>
      <c r="AX37" s="123"/>
      <c r="AY37" s="123"/>
      <c r="AZ37" s="123"/>
      <c r="BA37" s="123"/>
      <c r="BB37" s="124"/>
      <c r="BC37" s="124"/>
      <c r="BD37" s="124"/>
      <c r="BE37" s="124"/>
      <c r="BF37" s="124"/>
    </row>
    <row r="38" spans="1:58" s="89" customFormat="1" ht="47.25" customHeight="1" thickBot="1">
      <c r="A38" s="429"/>
      <c r="B38" s="430"/>
      <c r="C38" s="429"/>
      <c r="D38" s="436"/>
      <c r="E38" s="206" t="s">
        <v>101</v>
      </c>
      <c r="F38" s="206" t="s">
        <v>99</v>
      </c>
      <c r="G38" s="207"/>
      <c r="H38" s="206" t="s">
        <v>124</v>
      </c>
      <c r="I38" s="429"/>
      <c r="J38" s="206">
        <v>20</v>
      </c>
      <c r="K38" s="208">
        <v>41973</v>
      </c>
      <c r="L38" s="206"/>
      <c r="M38" s="206"/>
      <c r="N38" s="206"/>
      <c r="O38" s="206"/>
      <c r="P38" s="206"/>
      <c r="Q38" s="206"/>
      <c r="R38" s="206"/>
      <c r="S38" s="206"/>
      <c r="T38" s="206"/>
      <c r="U38" s="206"/>
      <c r="V38" s="206"/>
      <c r="W38" s="206"/>
      <c r="X38" s="209">
        <v>45000000</v>
      </c>
      <c r="Y38" s="206"/>
      <c r="Z38" s="206"/>
      <c r="AA38" s="206"/>
      <c r="AB38" s="206"/>
      <c r="AC38" s="119"/>
      <c r="AD38" s="119"/>
      <c r="AE38" s="119"/>
      <c r="AF38" s="119"/>
      <c r="AG38" s="119"/>
      <c r="AH38" s="120"/>
      <c r="AI38" s="120"/>
      <c r="AJ38" s="120"/>
      <c r="AK38" s="120"/>
      <c r="AL38" s="120"/>
      <c r="AM38" s="121"/>
      <c r="AN38" s="121"/>
      <c r="AO38" s="121"/>
      <c r="AP38" s="121"/>
      <c r="AQ38" s="121"/>
      <c r="AR38" s="122"/>
      <c r="AS38" s="122"/>
      <c r="AT38" s="122"/>
      <c r="AU38" s="122"/>
      <c r="AV38" s="122"/>
      <c r="AW38" s="123"/>
      <c r="AX38" s="123"/>
      <c r="AY38" s="123"/>
      <c r="AZ38" s="123"/>
      <c r="BA38" s="123"/>
      <c r="BB38" s="124"/>
      <c r="BC38" s="124"/>
      <c r="BD38" s="124"/>
      <c r="BE38" s="124"/>
      <c r="BF38" s="124"/>
    </row>
    <row r="39" spans="1:58" s="89" customFormat="1" ht="63" customHeight="1" thickBot="1">
      <c r="A39" s="429"/>
      <c r="B39" s="430"/>
      <c r="C39" s="429"/>
      <c r="D39" s="436"/>
      <c r="E39" s="206" t="s">
        <v>1214</v>
      </c>
      <c r="F39" s="206" t="s">
        <v>1215</v>
      </c>
      <c r="G39" s="207">
        <v>1</v>
      </c>
      <c r="H39" s="206" t="s">
        <v>1216</v>
      </c>
      <c r="I39" s="429"/>
      <c r="J39" s="206">
        <v>30</v>
      </c>
      <c r="K39" s="208">
        <v>41973</v>
      </c>
      <c r="L39" s="206"/>
      <c r="M39" s="206"/>
      <c r="N39" s="206"/>
      <c r="O39" s="206"/>
      <c r="P39" s="206"/>
      <c r="Q39" s="206"/>
      <c r="R39" s="206"/>
      <c r="S39" s="206"/>
      <c r="T39" s="206"/>
      <c r="U39" s="206"/>
      <c r="V39" s="206"/>
      <c r="W39" s="206"/>
      <c r="X39" s="211" t="s">
        <v>1286</v>
      </c>
      <c r="Y39" s="206"/>
      <c r="Z39" s="206"/>
      <c r="AA39" s="206"/>
      <c r="AB39" s="206"/>
      <c r="AC39" s="119"/>
      <c r="AD39" s="119"/>
      <c r="AE39" s="119"/>
      <c r="AF39" s="119"/>
      <c r="AG39" s="119"/>
      <c r="AH39" s="120"/>
      <c r="AI39" s="120"/>
      <c r="AJ39" s="120"/>
      <c r="AK39" s="120"/>
      <c r="AL39" s="120"/>
      <c r="AM39" s="121"/>
      <c r="AN39" s="121"/>
      <c r="AO39" s="121"/>
      <c r="AP39" s="121"/>
      <c r="AQ39" s="121"/>
      <c r="AR39" s="122"/>
      <c r="AS39" s="122"/>
      <c r="AT39" s="122"/>
      <c r="AU39" s="122"/>
      <c r="AV39" s="122"/>
      <c r="AW39" s="123"/>
      <c r="AX39" s="123"/>
      <c r="AY39" s="123"/>
      <c r="AZ39" s="123"/>
      <c r="BA39" s="123"/>
      <c r="BB39" s="124"/>
      <c r="BC39" s="124"/>
      <c r="BD39" s="124"/>
      <c r="BE39" s="124"/>
      <c r="BF39" s="124"/>
    </row>
    <row r="40" spans="1:58" s="89" customFormat="1" ht="48" customHeight="1" thickBot="1">
      <c r="A40" s="429"/>
      <c r="B40" s="430"/>
      <c r="C40" s="429"/>
      <c r="D40" s="436"/>
      <c r="E40" s="206" t="s">
        <v>1217</v>
      </c>
      <c r="F40" s="206" t="s">
        <v>179</v>
      </c>
      <c r="G40" s="207">
        <v>1</v>
      </c>
      <c r="H40" s="206" t="s">
        <v>1218</v>
      </c>
      <c r="I40" s="429"/>
      <c r="J40" s="206">
        <v>10</v>
      </c>
      <c r="K40" s="208">
        <v>42003</v>
      </c>
      <c r="L40" s="206"/>
      <c r="M40" s="206"/>
      <c r="N40" s="206"/>
      <c r="O40" s="206"/>
      <c r="P40" s="206"/>
      <c r="Q40" s="206"/>
      <c r="R40" s="206"/>
      <c r="S40" s="206"/>
      <c r="T40" s="206"/>
      <c r="U40" s="206"/>
      <c r="V40" s="206"/>
      <c r="W40" s="206"/>
      <c r="X40" s="209">
        <v>300000000</v>
      </c>
      <c r="Y40" s="206"/>
      <c r="Z40" s="206"/>
      <c r="AA40" s="206"/>
      <c r="AB40" s="206"/>
      <c r="AC40" s="119"/>
      <c r="AD40" s="119"/>
      <c r="AE40" s="119"/>
      <c r="AF40" s="119"/>
      <c r="AG40" s="119"/>
      <c r="AH40" s="120"/>
      <c r="AI40" s="120"/>
      <c r="AJ40" s="120"/>
      <c r="AK40" s="120"/>
      <c r="AL40" s="120"/>
      <c r="AM40" s="121"/>
      <c r="AN40" s="121"/>
      <c r="AO40" s="121"/>
      <c r="AP40" s="121"/>
      <c r="AQ40" s="121"/>
      <c r="AR40" s="122"/>
      <c r="AS40" s="122"/>
      <c r="AT40" s="122"/>
      <c r="AU40" s="122"/>
      <c r="AV40" s="122"/>
      <c r="AW40" s="123"/>
      <c r="AX40" s="123"/>
      <c r="AY40" s="123"/>
      <c r="AZ40" s="123"/>
      <c r="BA40" s="123"/>
      <c r="BB40" s="124"/>
      <c r="BC40" s="124"/>
      <c r="BD40" s="124"/>
      <c r="BE40" s="124"/>
      <c r="BF40" s="124"/>
    </row>
    <row r="41" spans="1:58" s="89" customFormat="1" ht="60.75" customHeight="1" thickBot="1">
      <c r="A41" s="429"/>
      <c r="B41" s="430"/>
      <c r="C41" s="429"/>
      <c r="D41" s="436"/>
      <c r="E41" s="206" t="s">
        <v>102</v>
      </c>
      <c r="F41" s="206" t="s">
        <v>81</v>
      </c>
      <c r="G41" s="207">
        <v>2</v>
      </c>
      <c r="H41" s="206" t="s">
        <v>123</v>
      </c>
      <c r="I41" s="429"/>
      <c r="J41" s="206">
        <v>10</v>
      </c>
      <c r="K41" s="208">
        <v>41973</v>
      </c>
      <c r="L41" s="206"/>
      <c r="M41" s="206"/>
      <c r="N41" s="206"/>
      <c r="O41" s="206"/>
      <c r="P41" s="206"/>
      <c r="Q41" s="206"/>
      <c r="R41" s="206"/>
      <c r="S41" s="206"/>
      <c r="T41" s="206"/>
      <c r="U41" s="206"/>
      <c r="V41" s="206"/>
      <c r="W41" s="206"/>
      <c r="X41" s="209">
        <v>30000000</v>
      </c>
      <c r="Y41" s="206"/>
      <c r="Z41" s="206"/>
      <c r="AA41" s="206"/>
      <c r="AB41" s="206"/>
      <c r="AC41" s="119"/>
      <c r="AD41" s="119"/>
      <c r="AE41" s="119"/>
      <c r="AF41" s="119"/>
      <c r="AG41" s="119"/>
      <c r="AH41" s="120"/>
      <c r="AI41" s="120"/>
      <c r="AJ41" s="120"/>
      <c r="AK41" s="120"/>
      <c r="AL41" s="120"/>
      <c r="AM41" s="121"/>
      <c r="AN41" s="121"/>
      <c r="AO41" s="121"/>
      <c r="AP41" s="121"/>
      <c r="AQ41" s="121"/>
      <c r="AR41" s="122"/>
      <c r="AS41" s="122"/>
      <c r="AT41" s="122"/>
      <c r="AU41" s="122"/>
      <c r="AV41" s="122"/>
      <c r="AW41" s="123"/>
      <c r="AX41" s="123"/>
      <c r="AY41" s="123"/>
      <c r="AZ41" s="123"/>
      <c r="BA41" s="123"/>
      <c r="BB41" s="124"/>
      <c r="BC41" s="124"/>
      <c r="BD41" s="124"/>
      <c r="BE41" s="124"/>
      <c r="BF41" s="124"/>
    </row>
    <row r="42" spans="1:58" s="89" customFormat="1" ht="76.5" customHeight="1" thickBot="1">
      <c r="A42" s="429"/>
      <c r="B42" s="430"/>
      <c r="C42" s="429"/>
      <c r="D42" s="429" t="s">
        <v>200</v>
      </c>
      <c r="E42" s="206" t="s">
        <v>204</v>
      </c>
      <c r="F42" s="206" t="s">
        <v>194</v>
      </c>
      <c r="G42" s="207">
        <v>1</v>
      </c>
      <c r="H42" s="206" t="s">
        <v>201</v>
      </c>
      <c r="I42" s="429" t="s">
        <v>1287</v>
      </c>
      <c r="J42" s="206">
        <v>25</v>
      </c>
      <c r="K42" s="208">
        <v>41759</v>
      </c>
      <c r="L42" s="206"/>
      <c r="M42" s="206"/>
      <c r="N42" s="206"/>
      <c r="O42" s="206"/>
      <c r="P42" s="206"/>
      <c r="Q42" s="206"/>
      <c r="R42" s="206"/>
      <c r="S42" s="206"/>
      <c r="T42" s="206"/>
      <c r="U42" s="206"/>
      <c r="V42" s="206"/>
      <c r="W42" s="206"/>
      <c r="X42" s="209">
        <v>0</v>
      </c>
      <c r="Y42" s="206"/>
      <c r="Z42" s="206"/>
      <c r="AA42" s="206"/>
      <c r="AB42" s="206"/>
      <c r="AC42" s="119"/>
      <c r="AD42" s="119"/>
      <c r="AE42" s="119"/>
      <c r="AF42" s="119"/>
      <c r="AG42" s="119"/>
      <c r="AH42" s="120"/>
      <c r="AI42" s="120"/>
      <c r="AJ42" s="120"/>
      <c r="AK42" s="120"/>
      <c r="AL42" s="120"/>
      <c r="AM42" s="121"/>
      <c r="AN42" s="121"/>
      <c r="AO42" s="121"/>
      <c r="AP42" s="121"/>
      <c r="AQ42" s="121"/>
      <c r="AR42" s="122"/>
      <c r="AS42" s="122"/>
      <c r="AT42" s="122"/>
      <c r="AU42" s="122"/>
      <c r="AV42" s="122"/>
      <c r="AW42" s="123"/>
      <c r="AX42" s="123"/>
      <c r="AY42" s="123"/>
      <c r="AZ42" s="123"/>
      <c r="BA42" s="123"/>
      <c r="BB42" s="124"/>
      <c r="BC42" s="124"/>
      <c r="BD42" s="124"/>
      <c r="BE42" s="124"/>
      <c r="BF42" s="124"/>
    </row>
    <row r="43" spans="1:58" s="89" customFormat="1" ht="55.5" customHeight="1" thickBot="1">
      <c r="A43" s="429"/>
      <c r="B43" s="430"/>
      <c r="C43" s="429"/>
      <c r="D43" s="429"/>
      <c r="E43" s="206" t="s">
        <v>205</v>
      </c>
      <c r="F43" s="206" t="s">
        <v>202</v>
      </c>
      <c r="G43" s="207">
        <v>11</v>
      </c>
      <c r="H43" s="206" t="s">
        <v>203</v>
      </c>
      <c r="I43" s="429"/>
      <c r="J43" s="206">
        <v>25</v>
      </c>
      <c r="K43" s="208">
        <v>42004</v>
      </c>
      <c r="L43" s="206"/>
      <c r="M43" s="206"/>
      <c r="N43" s="206"/>
      <c r="O43" s="206"/>
      <c r="P43" s="206"/>
      <c r="Q43" s="206"/>
      <c r="R43" s="206"/>
      <c r="S43" s="206"/>
      <c r="T43" s="206"/>
      <c r="U43" s="206"/>
      <c r="V43" s="206"/>
      <c r="W43" s="206"/>
      <c r="X43" s="209">
        <v>0</v>
      </c>
      <c r="Y43" s="206"/>
      <c r="Z43" s="206"/>
      <c r="AA43" s="206"/>
      <c r="AB43" s="206"/>
      <c r="AC43" s="119"/>
      <c r="AD43" s="119"/>
      <c r="AE43" s="119"/>
      <c r="AF43" s="119"/>
      <c r="AG43" s="119"/>
      <c r="AH43" s="120"/>
      <c r="AI43" s="120"/>
      <c r="AJ43" s="120"/>
      <c r="AK43" s="120"/>
      <c r="AL43" s="120"/>
      <c r="AM43" s="121"/>
      <c r="AN43" s="121"/>
      <c r="AO43" s="121"/>
      <c r="AP43" s="121"/>
      <c r="AQ43" s="121"/>
      <c r="AR43" s="122"/>
      <c r="AS43" s="122"/>
      <c r="AT43" s="122"/>
      <c r="AU43" s="122"/>
      <c r="AV43" s="122"/>
      <c r="AW43" s="123"/>
      <c r="AX43" s="123"/>
      <c r="AY43" s="123"/>
      <c r="AZ43" s="123"/>
      <c r="BA43" s="123"/>
      <c r="BB43" s="124"/>
      <c r="BC43" s="124"/>
      <c r="BD43" s="124"/>
      <c r="BE43" s="124"/>
      <c r="BF43" s="124"/>
    </row>
    <row r="44" spans="1:58" s="89" customFormat="1" ht="76.5" customHeight="1" thickBot="1">
      <c r="A44" s="429"/>
      <c r="B44" s="430"/>
      <c r="C44" s="429"/>
      <c r="D44" s="429"/>
      <c r="E44" s="206" t="s">
        <v>206</v>
      </c>
      <c r="F44" s="206" t="s">
        <v>220</v>
      </c>
      <c r="G44" s="207">
        <v>7500</v>
      </c>
      <c r="H44" s="206" t="s">
        <v>219</v>
      </c>
      <c r="I44" s="429"/>
      <c r="J44" s="206">
        <v>50</v>
      </c>
      <c r="K44" s="208">
        <v>42004</v>
      </c>
      <c r="L44" s="206"/>
      <c r="M44" s="206"/>
      <c r="N44" s="206"/>
      <c r="O44" s="206"/>
      <c r="P44" s="206"/>
      <c r="Q44" s="206"/>
      <c r="R44" s="206"/>
      <c r="S44" s="206"/>
      <c r="T44" s="206"/>
      <c r="U44" s="206"/>
      <c r="V44" s="206"/>
      <c r="W44" s="206"/>
      <c r="X44" s="209">
        <v>40000000</v>
      </c>
      <c r="Y44" s="206"/>
      <c r="Z44" s="206"/>
      <c r="AA44" s="206"/>
      <c r="AB44" s="206"/>
      <c r="AC44" s="119"/>
      <c r="AD44" s="119"/>
      <c r="AE44" s="119"/>
      <c r="AF44" s="119"/>
      <c r="AG44" s="119"/>
      <c r="AH44" s="120"/>
      <c r="AI44" s="120"/>
      <c r="AJ44" s="120"/>
      <c r="AK44" s="120"/>
      <c r="AL44" s="120"/>
      <c r="AM44" s="121"/>
      <c r="AN44" s="121"/>
      <c r="AO44" s="121"/>
      <c r="AP44" s="121"/>
      <c r="AQ44" s="121"/>
      <c r="AR44" s="122"/>
      <c r="AS44" s="122"/>
      <c r="AT44" s="122"/>
      <c r="AU44" s="122"/>
      <c r="AV44" s="122"/>
      <c r="AW44" s="123"/>
      <c r="AX44" s="123"/>
      <c r="AY44" s="123"/>
      <c r="AZ44" s="123"/>
      <c r="BA44" s="123"/>
      <c r="BB44" s="124"/>
      <c r="BC44" s="124"/>
      <c r="BD44" s="124"/>
      <c r="BE44" s="124"/>
      <c r="BF44" s="124"/>
    </row>
    <row r="45" spans="1:58" s="89" customFormat="1" ht="76.5" customHeight="1" thickBot="1">
      <c r="A45" s="429"/>
      <c r="B45" s="430"/>
      <c r="C45" s="429"/>
      <c r="D45" s="429" t="s">
        <v>71</v>
      </c>
      <c r="E45" s="206" t="s">
        <v>72</v>
      </c>
      <c r="F45" s="206" t="s">
        <v>100</v>
      </c>
      <c r="G45" s="207">
        <v>1</v>
      </c>
      <c r="H45" s="206" t="s">
        <v>125</v>
      </c>
      <c r="I45" s="429" t="s">
        <v>146</v>
      </c>
      <c r="J45" s="206">
        <v>30</v>
      </c>
      <c r="K45" s="208">
        <v>41759</v>
      </c>
      <c r="L45" s="206"/>
      <c r="M45" s="206"/>
      <c r="N45" s="206"/>
      <c r="O45" s="206"/>
      <c r="P45" s="206"/>
      <c r="Q45" s="206"/>
      <c r="R45" s="206"/>
      <c r="S45" s="206"/>
      <c r="T45" s="206"/>
      <c r="U45" s="206"/>
      <c r="V45" s="206"/>
      <c r="W45" s="206"/>
      <c r="X45" s="209">
        <v>0</v>
      </c>
      <c r="Y45" s="206"/>
      <c r="Z45" s="206"/>
      <c r="AA45" s="206"/>
      <c r="AB45" s="206"/>
      <c r="AC45" s="119"/>
      <c r="AD45" s="119"/>
      <c r="AE45" s="119"/>
      <c r="AF45" s="119"/>
      <c r="AG45" s="119"/>
      <c r="AH45" s="120"/>
      <c r="AI45" s="120"/>
      <c r="AJ45" s="120"/>
      <c r="AK45" s="120"/>
      <c r="AL45" s="120"/>
      <c r="AM45" s="121"/>
      <c r="AN45" s="121"/>
      <c r="AO45" s="121"/>
      <c r="AP45" s="121"/>
      <c r="AQ45" s="121"/>
      <c r="AR45" s="122"/>
      <c r="AS45" s="122"/>
      <c r="AT45" s="122"/>
      <c r="AU45" s="122"/>
      <c r="AV45" s="122"/>
      <c r="AW45" s="123"/>
      <c r="AX45" s="123"/>
      <c r="AY45" s="123"/>
      <c r="AZ45" s="123"/>
      <c r="BA45" s="123"/>
      <c r="BB45" s="124"/>
      <c r="BC45" s="124"/>
      <c r="BD45" s="124"/>
      <c r="BE45" s="124"/>
      <c r="BF45" s="124"/>
    </row>
    <row r="46" spans="1:58" s="89" customFormat="1" ht="56.25" customHeight="1" thickBot="1">
      <c r="A46" s="429"/>
      <c r="B46" s="430"/>
      <c r="C46" s="429"/>
      <c r="D46" s="429"/>
      <c r="E46" s="206" t="s">
        <v>73</v>
      </c>
      <c r="F46" s="206" t="s">
        <v>103</v>
      </c>
      <c r="G46" s="207">
        <v>1</v>
      </c>
      <c r="H46" s="206" t="s">
        <v>214</v>
      </c>
      <c r="I46" s="429"/>
      <c r="J46" s="206">
        <v>70</v>
      </c>
      <c r="K46" s="208">
        <v>42004</v>
      </c>
      <c r="L46" s="206"/>
      <c r="M46" s="206"/>
      <c r="N46" s="206"/>
      <c r="O46" s="206"/>
      <c r="P46" s="206"/>
      <c r="Q46" s="206"/>
      <c r="R46" s="206"/>
      <c r="S46" s="206"/>
      <c r="T46" s="206"/>
      <c r="U46" s="206"/>
      <c r="V46" s="206"/>
      <c r="W46" s="206"/>
      <c r="X46" s="209">
        <v>22000000</v>
      </c>
      <c r="Y46" s="206"/>
      <c r="Z46" s="206"/>
      <c r="AA46" s="206"/>
      <c r="AB46" s="206"/>
      <c r="AC46" s="119"/>
      <c r="AD46" s="119"/>
      <c r="AE46" s="119"/>
      <c r="AF46" s="119"/>
      <c r="AG46" s="119"/>
      <c r="AH46" s="120"/>
      <c r="AI46" s="120"/>
      <c r="AJ46" s="120"/>
      <c r="AK46" s="120"/>
      <c r="AL46" s="120"/>
      <c r="AM46" s="121"/>
      <c r="AN46" s="121"/>
      <c r="AO46" s="121"/>
      <c r="AP46" s="121"/>
      <c r="AQ46" s="121"/>
      <c r="AR46" s="122"/>
      <c r="AS46" s="122"/>
      <c r="AT46" s="122"/>
      <c r="AU46" s="122"/>
      <c r="AV46" s="122"/>
      <c r="AW46" s="123"/>
      <c r="AX46" s="123"/>
      <c r="AY46" s="123"/>
      <c r="AZ46" s="123"/>
      <c r="BA46" s="123"/>
      <c r="BB46" s="124"/>
      <c r="BC46" s="124"/>
      <c r="BD46" s="124"/>
      <c r="BE46" s="124"/>
      <c r="BF46" s="124"/>
    </row>
    <row r="47" spans="1:58" s="59" customFormat="1" ht="9.75" thickBot="1">
      <c r="A47" s="417" t="s">
        <v>579</v>
      </c>
      <c r="B47" s="417"/>
      <c r="C47" s="417"/>
      <c r="D47" s="417"/>
      <c r="E47" s="417"/>
      <c r="F47" s="417"/>
      <c r="G47" s="417"/>
      <c r="H47" s="417"/>
      <c r="I47" s="212"/>
      <c r="J47" s="213"/>
      <c r="K47" s="183"/>
      <c r="L47" s="183"/>
      <c r="M47" s="197"/>
      <c r="N47" s="197"/>
      <c r="O47" s="197"/>
      <c r="P47" s="197"/>
      <c r="Q47" s="197"/>
      <c r="R47" s="197"/>
      <c r="S47" s="197"/>
      <c r="T47" s="197"/>
      <c r="U47" s="197"/>
      <c r="V47" s="197"/>
      <c r="W47" s="197"/>
      <c r="X47" s="197"/>
      <c r="Y47" s="197"/>
      <c r="Z47" s="214" t="e">
        <f>SUM(#REF!)</f>
        <v>#REF!</v>
      </c>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row>
    <row r="48" spans="1:58" s="89" customFormat="1" ht="59.25" customHeight="1" thickBot="1">
      <c r="A48" s="431">
        <v>2</v>
      </c>
      <c r="B48" s="430" t="s">
        <v>918</v>
      </c>
      <c r="C48" s="436" t="s">
        <v>21</v>
      </c>
      <c r="D48" s="206" t="s">
        <v>1584</v>
      </c>
      <c r="E48" s="205" t="s">
        <v>76</v>
      </c>
      <c r="F48" s="206" t="s">
        <v>49</v>
      </c>
      <c r="G48" s="207">
        <v>1</v>
      </c>
      <c r="H48" s="206" t="s">
        <v>115</v>
      </c>
      <c r="I48" s="429" t="s">
        <v>30</v>
      </c>
      <c r="J48" s="206">
        <v>50</v>
      </c>
      <c r="K48" s="208">
        <v>41881</v>
      </c>
      <c r="L48" s="208"/>
      <c r="M48" s="208"/>
      <c r="N48" s="208"/>
      <c r="O48" s="208"/>
      <c r="P48" s="208"/>
      <c r="Q48" s="208"/>
      <c r="R48" s="208"/>
      <c r="S48" s="208"/>
      <c r="T48" s="208"/>
      <c r="U48" s="208"/>
      <c r="V48" s="208"/>
      <c r="W48" s="208"/>
      <c r="X48" s="209">
        <v>0</v>
      </c>
      <c r="Y48" s="206"/>
      <c r="Z48" s="206"/>
      <c r="AA48" s="206"/>
      <c r="AB48" s="206"/>
      <c r="AC48" s="119"/>
      <c r="AD48" s="119"/>
      <c r="AE48" s="119"/>
      <c r="AF48" s="119"/>
      <c r="AG48" s="119"/>
      <c r="AH48" s="120"/>
      <c r="AI48" s="120"/>
      <c r="AJ48" s="120"/>
      <c r="AK48" s="120"/>
      <c r="AL48" s="120"/>
      <c r="AM48" s="121"/>
      <c r="AN48" s="121"/>
      <c r="AO48" s="121"/>
      <c r="AP48" s="121"/>
      <c r="AQ48" s="121"/>
      <c r="AR48" s="122"/>
      <c r="AS48" s="122"/>
      <c r="AT48" s="122"/>
      <c r="AU48" s="122"/>
      <c r="AV48" s="122"/>
      <c r="AW48" s="123"/>
      <c r="AX48" s="123"/>
      <c r="AY48" s="123"/>
      <c r="AZ48" s="123"/>
      <c r="BA48" s="123"/>
      <c r="BB48" s="124"/>
      <c r="BC48" s="124"/>
      <c r="BD48" s="124"/>
      <c r="BE48" s="124"/>
      <c r="BF48" s="124"/>
    </row>
    <row r="49" spans="1:58" s="89" customFormat="1" ht="96" customHeight="1" thickBot="1">
      <c r="A49" s="431"/>
      <c r="B49" s="430"/>
      <c r="C49" s="436"/>
      <c r="D49" s="206" t="s">
        <v>222</v>
      </c>
      <c r="E49" s="206" t="s">
        <v>74</v>
      </c>
      <c r="F49" s="206" t="s">
        <v>207</v>
      </c>
      <c r="G49" s="207">
        <v>100</v>
      </c>
      <c r="H49" s="206" t="s">
        <v>208</v>
      </c>
      <c r="I49" s="429"/>
      <c r="J49" s="206">
        <v>50</v>
      </c>
      <c r="K49" s="208">
        <v>42004</v>
      </c>
      <c r="L49" s="208"/>
      <c r="M49" s="208"/>
      <c r="N49" s="208"/>
      <c r="O49" s="208"/>
      <c r="P49" s="208"/>
      <c r="Q49" s="208"/>
      <c r="R49" s="208"/>
      <c r="S49" s="208"/>
      <c r="T49" s="208"/>
      <c r="U49" s="208"/>
      <c r="V49" s="208"/>
      <c r="W49" s="208"/>
      <c r="X49" s="209">
        <v>2000000</v>
      </c>
      <c r="Y49" s="206"/>
      <c r="Z49" s="206"/>
      <c r="AA49" s="206"/>
      <c r="AB49" s="206"/>
      <c r="AC49" s="119"/>
      <c r="AD49" s="119"/>
      <c r="AE49" s="119"/>
      <c r="AF49" s="119"/>
      <c r="AG49" s="119"/>
      <c r="AH49" s="120"/>
      <c r="AI49" s="120"/>
      <c r="AJ49" s="120"/>
      <c r="AK49" s="120"/>
      <c r="AL49" s="120"/>
      <c r="AM49" s="121"/>
      <c r="AN49" s="121"/>
      <c r="AO49" s="121"/>
      <c r="AP49" s="121"/>
      <c r="AQ49" s="121"/>
      <c r="AR49" s="122"/>
      <c r="AS49" s="122"/>
      <c r="AT49" s="122"/>
      <c r="AU49" s="122"/>
      <c r="AV49" s="122"/>
      <c r="AW49" s="123"/>
      <c r="AX49" s="123"/>
      <c r="AY49" s="123"/>
      <c r="AZ49" s="123"/>
      <c r="BA49" s="123"/>
      <c r="BB49" s="124"/>
      <c r="BC49" s="124"/>
      <c r="BD49" s="124"/>
      <c r="BE49" s="124"/>
      <c r="BF49" s="124"/>
    </row>
    <row r="50" spans="1:58" s="89" customFormat="1" ht="69.75" customHeight="1" thickBot="1">
      <c r="A50" s="431"/>
      <c r="B50" s="430"/>
      <c r="C50" s="438" t="s">
        <v>22</v>
      </c>
      <c r="D50" s="429" t="s">
        <v>164</v>
      </c>
      <c r="E50" s="205" t="s">
        <v>34</v>
      </c>
      <c r="F50" s="206" t="s">
        <v>35</v>
      </c>
      <c r="G50" s="207">
        <v>163</v>
      </c>
      <c r="H50" s="206" t="s">
        <v>104</v>
      </c>
      <c r="I50" s="429" t="s">
        <v>1219</v>
      </c>
      <c r="J50" s="206">
        <v>25</v>
      </c>
      <c r="K50" s="208">
        <v>42004</v>
      </c>
      <c r="L50" s="208"/>
      <c r="M50" s="208"/>
      <c r="N50" s="208"/>
      <c r="O50" s="208"/>
      <c r="P50" s="208"/>
      <c r="Q50" s="208"/>
      <c r="R50" s="208"/>
      <c r="S50" s="208"/>
      <c r="T50" s="208"/>
      <c r="U50" s="208"/>
      <c r="V50" s="208"/>
      <c r="W50" s="208"/>
      <c r="X50" s="215">
        <v>512900000</v>
      </c>
      <c r="Y50" s="206"/>
      <c r="Z50" s="206"/>
      <c r="AA50" s="206"/>
      <c r="AB50" s="206"/>
      <c r="AC50" s="119"/>
      <c r="AD50" s="119"/>
      <c r="AE50" s="119"/>
      <c r="AF50" s="119"/>
      <c r="AG50" s="119"/>
      <c r="AH50" s="120"/>
      <c r="AI50" s="120"/>
      <c r="AJ50" s="120"/>
      <c r="AK50" s="120"/>
      <c r="AL50" s="120"/>
      <c r="AM50" s="121"/>
      <c r="AN50" s="121"/>
      <c r="AO50" s="121"/>
      <c r="AP50" s="121"/>
      <c r="AQ50" s="121"/>
      <c r="AR50" s="122"/>
      <c r="AS50" s="122"/>
      <c r="AT50" s="122"/>
      <c r="AU50" s="122"/>
      <c r="AV50" s="122"/>
      <c r="AW50" s="123"/>
      <c r="AX50" s="123"/>
      <c r="AY50" s="123"/>
      <c r="AZ50" s="123"/>
      <c r="BA50" s="123"/>
      <c r="BB50" s="124"/>
      <c r="BC50" s="124"/>
      <c r="BD50" s="124"/>
      <c r="BE50" s="124"/>
      <c r="BF50" s="124"/>
    </row>
    <row r="51" spans="1:58" s="89" customFormat="1" ht="28.5" customHeight="1" thickBot="1">
      <c r="A51" s="431"/>
      <c r="B51" s="430"/>
      <c r="C51" s="438"/>
      <c r="D51" s="429"/>
      <c r="E51" s="205" t="s">
        <v>36</v>
      </c>
      <c r="F51" s="206" t="s">
        <v>77</v>
      </c>
      <c r="G51" s="207">
        <v>45</v>
      </c>
      <c r="H51" s="206" t="s">
        <v>105</v>
      </c>
      <c r="I51" s="429"/>
      <c r="J51" s="206">
        <v>15</v>
      </c>
      <c r="K51" s="208">
        <v>42004</v>
      </c>
      <c r="L51" s="208"/>
      <c r="M51" s="208"/>
      <c r="N51" s="208"/>
      <c r="O51" s="208"/>
      <c r="P51" s="208"/>
      <c r="Q51" s="208"/>
      <c r="R51" s="208"/>
      <c r="S51" s="208"/>
      <c r="T51" s="208"/>
      <c r="U51" s="208"/>
      <c r="V51" s="208"/>
      <c r="W51" s="208"/>
      <c r="X51" s="215">
        <v>189750000</v>
      </c>
      <c r="Y51" s="206"/>
      <c r="Z51" s="206"/>
      <c r="AA51" s="206"/>
      <c r="AB51" s="206"/>
      <c r="AC51" s="119"/>
      <c r="AD51" s="119"/>
      <c r="AE51" s="119"/>
      <c r="AF51" s="119"/>
      <c r="AG51" s="119"/>
      <c r="AH51" s="120"/>
      <c r="AI51" s="120"/>
      <c r="AJ51" s="120"/>
      <c r="AK51" s="120"/>
      <c r="AL51" s="120"/>
      <c r="AM51" s="121"/>
      <c r="AN51" s="121"/>
      <c r="AO51" s="121"/>
      <c r="AP51" s="121"/>
      <c r="AQ51" s="121"/>
      <c r="AR51" s="122"/>
      <c r="AS51" s="122"/>
      <c r="AT51" s="122"/>
      <c r="AU51" s="122"/>
      <c r="AV51" s="122"/>
      <c r="AW51" s="123"/>
      <c r="AX51" s="123"/>
      <c r="AY51" s="123"/>
      <c r="AZ51" s="123"/>
      <c r="BA51" s="123"/>
      <c r="BB51" s="124"/>
      <c r="BC51" s="124"/>
      <c r="BD51" s="124"/>
      <c r="BE51" s="124"/>
      <c r="BF51" s="124"/>
    </row>
    <row r="52" spans="1:58" s="89" customFormat="1" ht="39" customHeight="1" thickBot="1">
      <c r="A52" s="431"/>
      <c r="B52" s="430"/>
      <c r="C52" s="438"/>
      <c r="D52" s="429"/>
      <c r="E52" s="205" t="s">
        <v>39</v>
      </c>
      <c r="F52" s="206" t="s">
        <v>79</v>
      </c>
      <c r="G52" s="207">
        <v>12</v>
      </c>
      <c r="H52" s="206" t="s">
        <v>106</v>
      </c>
      <c r="I52" s="429"/>
      <c r="J52" s="206">
        <v>15</v>
      </c>
      <c r="K52" s="208">
        <v>42004</v>
      </c>
      <c r="L52" s="208"/>
      <c r="M52" s="208"/>
      <c r="N52" s="208"/>
      <c r="O52" s="208"/>
      <c r="P52" s="208"/>
      <c r="Q52" s="208"/>
      <c r="R52" s="208"/>
      <c r="S52" s="208"/>
      <c r="T52" s="208"/>
      <c r="U52" s="208"/>
      <c r="V52" s="208"/>
      <c r="W52" s="208"/>
      <c r="X52" s="215">
        <v>63250000</v>
      </c>
      <c r="Y52" s="206"/>
      <c r="Z52" s="206"/>
      <c r="AA52" s="206"/>
      <c r="AB52" s="206"/>
      <c r="AC52" s="119"/>
      <c r="AD52" s="119"/>
      <c r="AE52" s="119"/>
      <c r="AF52" s="119"/>
      <c r="AG52" s="119"/>
      <c r="AH52" s="120"/>
      <c r="AI52" s="120"/>
      <c r="AJ52" s="120"/>
      <c r="AK52" s="120"/>
      <c r="AL52" s="120"/>
      <c r="AM52" s="121"/>
      <c r="AN52" s="121"/>
      <c r="AO52" s="121"/>
      <c r="AP52" s="121"/>
      <c r="AQ52" s="121"/>
      <c r="AR52" s="122"/>
      <c r="AS52" s="122"/>
      <c r="AT52" s="122"/>
      <c r="AU52" s="122"/>
      <c r="AV52" s="122"/>
      <c r="AW52" s="123"/>
      <c r="AX52" s="123"/>
      <c r="AY52" s="123"/>
      <c r="AZ52" s="123"/>
      <c r="BA52" s="123"/>
      <c r="BB52" s="124"/>
      <c r="BC52" s="124"/>
      <c r="BD52" s="124"/>
      <c r="BE52" s="124"/>
      <c r="BF52" s="124"/>
    </row>
    <row r="53" spans="1:58" s="89" customFormat="1" ht="47.25" customHeight="1" thickBot="1">
      <c r="A53" s="431"/>
      <c r="B53" s="430"/>
      <c r="C53" s="438"/>
      <c r="D53" s="429"/>
      <c r="E53" s="205" t="s">
        <v>40</v>
      </c>
      <c r="F53" s="206" t="s">
        <v>78</v>
      </c>
      <c r="G53" s="207">
        <v>12</v>
      </c>
      <c r="H53" s="206" t="s">
        <v>107</v>
      </c>
      <c r="I53" s="429"/>
      <c r="J53" s="206">
        <v>10</v>
      </c>
      <c r="K53" s="208">
        <v>42004</v>
      </c>
      <c r="L53" s="208"/>
      <c r="M53" s="208"/>
      <c r="N53" s="208"/>
      <c r="O53" s="208"/>
      <c r="P53" s="208"/>
      <c r="Q53" s="208"/>
      <c r="R53" s="208"/>
      <c r="S53" s="208"/>
      <c r="T53" s="208"/>
      <c r="U53" s="208"/>
      <c r="V53" s="208"/>
      <c r="W53" s="208"/>
      <c r="X53" s="215">
        <v>63250000</v>
      </c>
      <c r="Y53" s="206"/>
      <c r="Z53" s="206"/>
      <c r="AA53" s="206"/>
      <c r="AB53" s="206"/>
      <c r="AC53" s="119"/>
      <c r="AD53" s="119"/>
      <c r="AE53" s="119"/>
      <c r="AF53" s="119"/>
      <c r="AG53" s="119"/>
      <c r="AH53" s="120"/>
      <c r="AI53" s="120"/>
      <c r="AJ53" s="120"/>
      <c r="AK53" s="120"/>
      <c r="AL53" s="120"/>
      <c r="AM53" s="121"/>
      <c r="AN53" s="121"/>
      <c r="AO53" s="121"/>
      <c r="AP53" s="121"/>
      <c r="AQ53" s="121"/>
      <c r="AR53" s="122"/>
      <c r="AS53" s="122"/>
      <c r="AT53" s="122"/>
      <c r="AU53" s="122"/>
      <c r="AV53" s="122"/>
      <c r="AW53" s="123"/>
      <c r="AX53" s="123"/>
      <c r="AY53" s="123"/>
      <c r="AZ53" s="123"/>
      <c r="BA53" s="123"/>
      <c r="BB53" s="124"/>
      <c r="BC53" s="124"/>
      <c r="BD53" s="124"/>
      <c r="BE53" s="124"/>
      <c r="BF53" s="124"/>
    </row>
    <row r="54" spans="1:58" s="89" customFormat="1" ht="35.25" customHeight="1" thickBot="1">
      <c r="A54" s="431"/>
      <c r="B54" s="430"/>
      <c r="C54" s="438"/>
      <c r="D54" s="429"/>
      <c r="E54" s="205" t="s">
        <v>41</v>
      </c>
      <c r="F54" s="206" t="s">
        <v>108</v>
      </c>
      <c r="G54" s="207">
        <v>30</v>
      </c>
      <c r="H54" s="206" t="s">
        <v>109</v>
      </c>
      <c r="I54" s="429"/>
      <c r="J54" s="206">
        <v>10</v>
      </c>
      <c r="K54" s="208">
        <v>42004</v>
      </c>
      <c r="L54" s="208"/>
      <c r="M54" s="208"/>
      <c r="N54" s="208"/>
      <c r="O54" s="208"/>
      <c r="P54" s="208"/>
      <c r="Q54" s="208"/>
      <c r="R54" s="208"/>
      <c r="S54" s="208"/>
      <c r="T54" s="208"/>
      <c r="U54" s="208"/>
      <c r="V54" s="208"/>
      <c r="W54" s="208"/>
      <c r="X54" s="215">
        <v>38500000</v>
      </c>
      <c r="Y54" s="206"/>
      <c r="Z54" s="206"/>
      <c r="AA54" s="206"/>
      <c r="AB54" s="206"/>
      <c r="AC54" s="119"/>
      <c r="AD54" s="119"/>
      <c r="AE54" s="119"/>
      <c r="AF54" s="119"/>
      <c r="AG54" s="119"/>
      <c r="AH54" s="120"/>
      <c r="AI54" s="120"/>
      <c r="AJ54" s="120"/>
      <c r="AK54" s="120"/>
      <c r="AL54" s="120"/>
      <c r="AM54" s="121"/>
      <c r="AN54" s="121"/>
      <c r="AO54" s="121"/>
      <c r="AP54" s="121"/>
      <c r="AQ54" s="121"/>
      <c r="AR54" s="122"/>
      <c r="AS54" s="122"/>
      <c r="AT54" s="122"/>
      <c r="AU54" s="122"/>
      <c r="AV54" s="122"/>
      <c r="AW54" s="123"/>
      <c r="AX54" s="123"/>
      <c r="AY54" s="123"/>
      <c r="AZ54" s="123"/>
      <c r="BA54" s="123"/>
      <c r="BB54" s="124"/>
      <c r="BC54" s="124"/>
      <c r="BD54" s="124"/>
      <c r="BE54" s="124"/>
      <c r="BF54" s="124"/>
    </row>
    <row r="55" spans="1:58" s="89" customFormat="1" ht="79.5" customHeight="1" thickBot="1">
      <c r="A55" s="431"/>
      <c r="B55" s="430"/>
      <c r="C55" s="438"/>
      <c r="D55" s="429"/>
      <c r="E55" s="206" t="s">
        <v>80</v>
      </c>
      <c r="F55" s="206" t="s">
        <v>81</v>
      </c>
      <c r="G55" s="207">
        <v>1</v>
      </c>
      <c r="H55" s="206" t="s">
        <v>126</v>
      </c>
      <c r="I55" s="429"/>
      <c r="J55" s="206">
        <v>10</v>
      </c>
      <c r="K55" s="208">
        <v>42004</v>
      </c>
      <c r="L55" s="208"/>
      <c r="M55" s="208"/>
      <c r="N55" s="208"/>
      <c r="O55" s="208"/>
      <c r="P55" s="208"/>
      <c r="Q55" s="208"/>
      <c r="R55" s="208"/>
      <c r="S55" s="208"/>
      <c r="T55" s="208"/>
      <c r="U55" s="208"/>
      <c r="V55" s="208"/>
      <c r="W55" s="208"/>
      <c r="X55" s="215">
        <v>126500000</v>
      </c>
      <c r="Y55" s="206"/>
      <c r="Z55" s="206"/>
      <c r="AA55" s="206"/>
      <c r="AB55" s="206"/>
      <c r="AC55" s="119"/>
      <c r="AD55" s="119"/>
      <c r="AE55" s="119"/>
      <c r="AF55" s="119"/>
      <c r="AG55" s="119"/>
      <c r="AH55" s="120"/>
      <c r="AI55" s="120"/>
      <c r="AJ55" s="120"/>
      <c r="AK55" s="120"/>
      <c r="AL55" s="120"/>
      <c r="AM55" s="121"/>
      <c r="AN55" s="121"/>
      <c r="AO55" s="121"/>
      <c r="AP55" s="121"/>
      <c r="AQ55" s="121"/>
      <c r="AR55" s="122"/>
      <c r="AS55" s="122"/>
      <c r="AT55" s="122"/>
      <c r="AU55" s="122"/>
      <c r="AV55" s="122"/>
      <c r="AW55" s="123"/>
      <c r="AX55" s="123"/>
      <c r="AY55" s="123"/>
      <c r="AZ55" s="123"/>
      <c r="BA55" s="123"/>
      <c r="BB55" s="124"/>
      <c r="BC55" s="124"/>
      <c r="BD55" s="124"/>
      <c r="BE55" s="124"/>
      <c r="BF55" s="124"/>
    </row>
    <row r="56" spans="1:58" s="89" customFormat="1" ht="50.25" customHeight="1" thickBot="1">
      <c r="A56" s="431"/>
      <c r="B56" s="430"/>
      <c r="C56" s="438"/>
      <c r="D56" s="429"/>
      <c r="E56" s="205" t="s">
        <v>215</v>
      </c>
      <c r="F56" s="206" t="s">
        <v>216</v>
      </c>
      <c r="G56" s="207">
        <v>1</v>
      </c>
      <c r="H56" s="206" t="s">
        <v>217</v>
      </c>
      <c r="I56" s="429"/>
      <c r="J56" s="206">
        <v>5</v>
      </c>
      <c r="K56" s="208">
        <v>42004</v>
      </c>
      <c r="L56" s="208"/>
      <c r="M56" s="208"/>
      <c r="N56" s="208"/>
      <c r="O56" s="208"/>
      <c r="P56" s="208"/>
      <c r="Q56" s="208"/>
      <c r="R56" s="208"/>
      <c r="S56" s="208"/>
      <c r="T56" s="208"/>
      <c r="U56" s="208"/>
      <c r="V56" s="208"/>
      <c r="W56" s="208"/>
      <c r="X56" s="215">
        <v>100000000</v>
      </c>
      <c r="Y56" s="206"/>
      <c r="Z56" s="206"/>
      <c r="AA56" s="206"/>
      <c r="AB56" s="206"/>
      <c r="AC56" s="119"/>
      <c r="AD56" s="119"/>
      <c r="AE56" s="119"/>
      <c r="AF56" s="119"/>
      <c r="AG56" s="119"/>
      <c r="AH56" s="120"/>
      <c r="AI56" s="120"/>
      <c r="AJ56" s="120"/>
      <c r="AK56" s="120"/>
      <c r="AL56" s="120"/>
      <c r="AM56" s="121"/>
      <c r="AN56" s="121"/>
      <c r="AO56" s="121"/>
      <c r="AP56" s="121"/>
      <c r="AQ56" s="121"/>
      <c r="AR56" s="122"/>
      <c r="AS56" s="122"/>
      <c r="AT56" s="122"/>
      <c r="AU56" s="122"/>
      <c r="AV56" s="122"/>
      <c r="AW56" s="123"/>
      <c r="AX56" s="123"/>
      <c r="AY56" s="123"/>
      <c r="AZ56" s="123"/>
      <c r="BA56" s="123"/>
      <c r="BB56" s="124"/>
      <c r="BC56" s="124"/>
      <c r="BD56" s="124"/>
      <c r="BE56" s="124"/>
      <c r="BF56" s="124"/>
    </row>
    <row r="57" spans="1:58" s="89" customFormat="1" ht="58.5" customHeight="1" thickBot="1">
      <c r="A57" s="431"/>
      <c r="B57" s="430"/>
      <c r="C57" s="438"/>
      <c r="D57" s="429"/>
      <c r="E57" s="205" t="s">
        <v>42</v>
      </c>
      <c r="F57" s="206" t="s">
        <v>56</v>
      </c>
      <c r="G57" s="207">
        <v>1</v>
      </c>
      <c r="H57" s="206" t="s">
        <v>127</v>
      </c>
      <c r="I57" s="429"/>
      <c r="J57" s="206">
        <v>5</v>
      </c>
      <c r="K57" s="208">
        <v>42004</v>
      </c>
      <c r="L57" s="206"/>
      <c r="M57" s="206"/>
      <c r="N57" s="206"/>
      <c r="O57" s="206"/>
      <c r="P57" s="206"/>
      <c r="Q57" s="206"/>
      <c r="R57" s="206"/>
      <c r="S57" s="206"/>
      <c r="T57" s="206"/>
      <c r="U57" s="206"/>
      <c r="V57" s="206"/>
      <c r="W57" s="206"/>
      <c r="X57" s="215">
        <v>138139000</v>
      </c>
      <c r="Y57" s="206"/>
      <c r="Z57" s="206"/>
      <c r="AA57" s="206"/>
      <c r="AB57" s="206"/>
      <c r="AC57" s="119"/>
      <c r="AD57" s="119"/>
      <c r="AE57" s="119"/>
      <c r="AF57" s="119"/>
      <c r="AG57" s="119"/>
      <c r="AH57" s="120"/>
      <c r="AI57" s="120"/>
      <c r="AJ57" s="120"/>
      <c r="AK57" s="120"/>
      <c r="AL57" s="120"/>
      <c r="AM57" s="121"/>
      <c r="AN57" s="121"/>
      <c r="AO57" s="121"/>
      <c r="AP57" s="121"/>
      <c r="AQ57" s="121"/>
      <c r="AR57" s="122"/>
      <c r="AS57" s="122"/>
      <c r="AT57" s="122"/>
      <c r="AU57" s="122"/>
      <c r="AV57" s="122"/>
      <c r="AW57" s="123"/>
      <c r="AX57" s="123"/>
      <c r="AY57" s="123"/>
      <c r="AZ57" s="123"/>
      <c r="BA57" s="123"/>
      <c r="BB57" s="124"/>
      <c r="BC57" s="124"/>
      <c r="BD57" s="124"/>
      <c r="BE57" s="124"/>
      <c r="BF57" s="124"/>
    </row>
    <row r="58" spans="1:58" s="59" customFormat="1" ht="9.75" thickBot="1">
      <c r="A58" s="417" t="s">
        <v>579</v>
      </c>
      <c r="B58" s="417"/>
      <c r="C58" s="417"/>
      <c r="D58" s="417"/>
      <c r="E58" s="417"/>
      <c r="F58" s="417"/>
      <c r="G58" s="417"/>
      <c r="H58" s="417"/>
      <c r="I58" s="212"/>
      <c r="J58" s="213"/>
      <c r="K58" s="183"/>
      <c r="L58" s="183"/>
      <c r="M58" s="197"/>
      <c r="N58" s="197"/>
      <c r="O58" s="197"/>
      <c r="P58" s="197"/>
      <c r="Q58" s="197"/>
      <c r="R58" s="197"/>
      <c r="S58" s="197"/>
      <c r="T58" s="197"/>
      <c r="U58" s="197"/>
      <c r="V58" s="197"/>
      <c r="W58" s="197"/>
      <c r="X58" s="197"/>
      <c r="Y58" s="197"/>
      <c r="Z58" s="214" t="e">
        <f>SUM(#REF!)</f>
        <v>#REF!</v>
      </c>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row>
    <row r="59" spans="1:58" s="89" customFormat="1" ht="16.5" thickBot="1">
      <c r="A59" s="439" t="s">
        <v>416</v>
      </c>
      <c r="B59" s="439"/>
      <c r="C59" s="439"/>
      <c r="D59" s="439"/>
      <c r="E59" s="439"/>
      <c r="F59" s="439"/>
      <c r="G59" s="439"/>
      <c r="H59" s="439"/>
      <c r="I59" s="216"/>
      <c r="J59" s="216"/>
      <c r="K59" s="217"/>
      <c r="L59" s="216"/>
      <c r="M59" s="216"/>
      <c r="N59" s="216"/>
      <c r="O59" s="216"/>
      <c r="P59" s="216"/>
      <c r="Q59" s="216"/>
      <c r="R59" s="216"/>
      <c r="S59" s="216"/>
      <c r="T59" s="216"/>
      <c r="U59" s="216"/>
      <c r="V59" s="216"/>
      <c r="W59" s="216"/>
      <c r="X59" s="218"/>
      <c r="Y59" s="216"/>
      <c r="Z59" s="216"/>
      <c r="AA59" s="216"/>
      <c r="AB59" s="216"/>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row>
    <row r="60" spans="1:28" s="89" customFormat="1" ht="16.5" thickBot="1">
      <c r="A60" s="34"/>
      <c r="B60" s="90"/>
      <c r="C60" s="35"/>
      <c r="D60" s="36"/>
      <c r="E60" s="198"/>
      <c r="F60" s="36"/>
      <c r="G60" s="199"/>
      <c r="H60" s="36"/>
      <c r="I60" s="36"/>
      <c r="J60" s="36"/>
      <c r="K60" s="200"/>
      <c r="L60" s="36"/>
      <c r="M60" s="36"/>
      <c r="N60" s="36"/>
      <c r="O60" s="36"/>
      <c r="P60" s="36"/>
      <c r="Q60" s="36"/>
      <c r="R60" s="36"/>
      <c r="S60" s="36"/>
      <c r="T60" s="36"/>
      <c r="U60" s="36"/>
      <c r="V60" s="36"/>
      <c r="W60" s="36"/>
      <c r="X60" s="201"/>
      <c r="Y60" s="36"/>
      <c r="Z60" s="36"/>
      <c r="AA60" s="36"/>
      <c r="AB60" s="36"/>
    </row>
    <row r="61" spans="1:58" s="20" customFormat="1" ht="21" thickBot="1">
      <c r="A61" s="397" t="s">
        <v>1540</v>
      </c>
      <c r="B61" s="397"/>
      <c r="C61" s="397"/>
      <c r="D61" s="400" t="s">
        <v>1571</v>
      </c>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t="s">
        <v>1571</v>
      </c>
      <c r="AD61" s="400"/>
      <c r="AE61" s="400"/>
      <c r="AF61" s="400"/>
      <c r="AG61" s="400"/>
      <c r="AH61" s="400" t="s">
        <v>1571</v>
      </c>
      <c r="AI61" s="400"/>
      <c r="AJ61" s="400"/>
      <c r="AK61" s="400"/>
      <c r="AL61" s="400"/>
      <c r="AM61" s="400" t="s">
        <v>1571</v>
      </c>
      <c r="AN61" s="400"/>
      <c r="AO61" s="400"/>
      <c r="AP61" s="400"/>
      <c r="AQ61" s="400"/>
      <c r="AR61" s="400" t="s">
        <v>1571</v>
      </c>
      <c r="AS61" s="400"/>
      <c r="AT61" s="400"/>
      <c r="AU61" s="400"/>
      <c r="AV61" s="400"/>
      <c r="AW61" s="400" t="s">
        <v>1571</v>
      </c>
      <c r="AX61" s="400"/>
      <c r="AY61" s="400"/>
      <c r="AZ61" s="400"/>
      <c r="BA61" s="400"/>
      <c r="BB61" s="400" t="s">
        <v>1571</v>
      </c>
      <c r="BC61" s="400"/>
      <c r="BD61" s="400"/>
      <c r="BE61" s="400"/>
      <c r="BF61" s="400"/>
    </row>
    <row r="62" spans="1:58" s="93" customFormat="1" ht="21" thickBot="1">
      <c r="A62" s="91"/>
      <c r="B62" s="91"/>
      <c r="C62" s="91"/>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row>
    <row r="63" spans="1:58" s="88" customFormat="1" ht="45.75" thickBot="1">
      <c r="A63" s="117" t="s">
        <v>2</v>
      </c>
      <c r="B63" s="117" t="s">
        <v>27</v>
      </c>
      <c r="C63" s="117" t="s">
        <v>26</v>
      </c>
      <c r="D63" s="117" t="s">
        <v>7</v>
      </c>
      <c r="E63" s="117" t="s">
        <v>28</v>
      </c>
      <c r="F63" s="117" t="s">
        <v>11</v>
      </c>
      <c r="G63" s="202" t="s">
        <v>12</v>
      </c>
      <c r="H63" s="117" t="s">
        <v>13</v>
      </c>
      <c r="I63" s="117" t="s">
        <v>14</v>
      </c>
      <c r="J63" s="167" t="s">
        <v>15</v>
      </c>
      <c r="K63" s="117" t="s">
        <v>16</v>
      </c>
      <c r="L63" s="203" t="s">
        <v>224</v>
      </c>
      <c r="M63" s="203" t="s">
        <v>225</v>
      </c>
      <c r="N63" s="203" t="s">
        <v>226</v>
      </c>
      <c r="O63" s="203" t="s">
        <v>227</v>
      </c>
      <c r="P63" s="203" t="s">
        <v>228</v>
      </c>
      <c r="Q63" s="203" t="s">
        <v>229</v>
      </c>
      <c r="R63" s="203" t="s">
        <v>235</v>
      </c>
      <c r="S63" s="203" t="s">
        <v>230</v>
      </c>
      <c r="T63" s="203" t="s">
        <v>231</v>
      </c>
      <c r="U63" s="203" t="s">
        <v>232</v>
      </c>
      <c r="V63" s="203" t="s">
        <v>233</v>
      </c>
      <c r="W63" s="203" t="s">
        <v>234</v>
      </c>
      <c r="X63" s="204" t="s">
        <v>17</v>
      </c>
      <c r="Y63" s="117" t="s">
        <v>18</v>
      </c>
      <c r="Z63" s="117" t="s">
        <v>19</v>
      </c>
      <c r="AA63" s="117" t="s">
        <v>20</v>
      </c>
      <c r="AB63" s="117" t="s">
        <v>33</v>
      </c>
      <c r="AC63" s="119" t="s">
        <v>1551</v>
      </c>
      <c r="AD63" s="119" t="s">
        <v>1552</v>
      </c>
      <c r="AE63" s="119" t="s">
        <v>582</v>
      </c>
      <c r="AF63" s="119" t="s">
        <v>583</v>
      </c>
      <c r="AG63" s="119" t="s">
        <v>584</v>
      </c>
      <c r="AH63" s="120" t="s">
        <v>1554</v>
      </c>
      <c r="AI63" s="120" t="s">
        <v>1555</v>
      </c>
      <c r="AJ63" s="120" t="s">
        <v>582</v>
      </c>
      <c r="AK63" s="120" t="s">
        <v>583</v>
      </c>
      <c r="AL63" s="120" t="s">
        <v>584</v>
      </c>
      <c r="AM63" s="121" t="s">
        <v>1556</v>
      </c>
      <c r="AN63" s="121" t="s">
        <v>1557</v>
      </c>
      <c r="AO63" s="121" t="s">
        <v>582</v>
      </c>
      <c r="AP63" s="121" t="s">
        <v>583</v>
      </c>
      <c r="AQ63" s="121" t="s">
        <v>584</v>
      </c>
      <c r="AR63" s="122" t="s">
        <v>1558</v>
      </c>
      <c r="AS63" s="122" t="s">
        <v>1559</v>
      </c>
      <c r="AT63" s="122" t="s">
        <v>582</v>
      </c>
      <c r="AU63" s="122" t="s">
        <v>583</v>
      </c>
      <c r="AV63" s="122" t="s">
        <v>584</v>
      </c>
      <c r="AW63" s="123" t="s">
        <v>1561</v>
      </c>
      <c r="AX63" s="123" t="s">
        <v>1560</v>
      </c>
      <c r="AY63" s="123" t="s">
        <v>582</v>
      </c>
      <c r="AZ63" s="123" t="s">
        <v>583</v>
      </c>
      <c r="BA63" s="123" t="s">
        <v>584</v>
      </c>
      <c r="BB63" s="124" t="s">
        <v>1549</v>
      </c>
      <c r="BC63" s="124" t="s">
        <v>1550</v>
      </c>
      <c r="BD63" s="124" t="s">
        <v>582</v>
      </c>
      <c r="BE63" s="124" t="s">
        <v>583</v>
      </c>
      <c r="BF63" s="124" t="s">
        <v>584</v>
      </c>
    </row>
    <row r="64" spans="1:58" s="89" customFormat="1" ht="39" customHeight="1" thickBot="1">
      <c r="A64" s="429">
        <v>3</v>
      </c>
      <c r="B64" s="430" t="s">
        <v>1586</v>
      </c>
      <c r="C64" s="429" t="s">
        <v>10</v>
      </c>
      <c r="D64" s="429" t="s">
        <v>165</v>
      </c>
      <c r="E64" s="205" t="s">
        <v>82</v>
      </c>
      <c r="F64" s="206" t="s">
        <v>37</v>
      </c>
      <c r="G64" s="207">
        <v>24</v>
      </c>
      <c r="H64" s="206" t="s">
        <v>38</v>
      </c>
      <c r="I64" s="429" t="s">
        <v>31</v>
      </c>
      <c r="J64" s="206">
        <v>40</v>
      </c>
      <c r="K64" s="208">
        <v>41990</v>
      </c>
      <c r="L64" s="208"/>
      <c r="M64" s="208"/>
      <c r="N64" s="208"/>
      <c r="O64" s="208"/>
      <c r="P64" s="208"/>
      <c r="Q64" s="208"/>
      <c r="R64" s="208"/>
      <c r="S64" s="208"/>
      <c r="T64" s="208"/>
      <c r="U64" s="208"/>
      <c r="V64" s="208"/>
      <c r="W64" s="208"/>
      <c r="X64" s="209">
        <v>60000000</v>
      </c>
      <c r="Y64" s="206"/>
      <c r="Z64" s="206"/>
      <c r="AA64" s="220" t="s">
        <v>1220</v>
      </c>
      <c r="AB64" s="206" t="s">
        <v>1221</v>
      </c>
      <c r="AC64" s="119"/>
      <c r="AD64" s="119"/>
      <c r="AE64" s="119"/>
      <c r="AF64" s="119"/>
      <c r="AG64" s="119"/>
      <c r="AH64" s="120"/>
      <c r="AI64" s="120"/>
      <c r="AJ64" s="120"/>
      <c r="AK64" s="120"/>
      <c r="AL64" s="120"/>
      <c r="AM64" s="121"/>
      <c r="AN64" s="121"/>
      <c r="AO64" s="121"/>
      <c r="AP64" s="121"/>
      <c r="AQ64" s="121"/>
      <c r="AR64" s="122"/>
      <c r="AS64" s="122"/>
      <c r="AT64" s="122"/>
      <c r="AU64" s="122"/>
      <c r="AV64" s="122"/>
      <c r="AW64" s="123"/>
      <c r="AX64" s="123"/>
      <c r="AY64" s="123"/>
      <c r="AZ64" s="123"/>
      <c r="BA64" s="123"/>
      <c r="BB64" s="124"/>
      <c r="BC64" s="124"/>
      <c r="BD64" s="124"/>
      <c r="BE64" s="124"/>
      <c r="BF64" s="124"/>
    </row>
    <row r="65" spans="1:58" s="89" customFormat="1" ht="22.5" customHeight="1" thickBot="1">
      <c r="A65" s="429"/>
      <c r="B65" s="430"/>
      <c r="C65" s="429"/>
      <c r="D65" s="429"/>
      <c r="E65" s="205" t="s">
        <v>129</v>
      </c>
      <c r="F65" s="206" t="s">
        <v>128</v>
      </c>
      <c r="G65" s="207" t="s">
        <v>1222</v>
      </c>
      <c r="H65" s="206" t="s">
        <v>1223</v>
      </c>
      <c r="I65" s="429"/>
      <c r="J65" s="206">
        <v>60</v>
      </c>
      <c r="K65" s="208" t="s">
        <v>1224</v>
      </c>
      <c r="L65" s="208"/>
      <c r="M65" s="208"/>
      <c r="N65" s="208"/>
      <c r="O65" s="208"/>
      <c r="P65" s="208"/>
      <c r="Q65" s="208"/>
      <c r="R65" s="208"/>
      <c r="S65" s="208"/>
      <c r="T65" s="208"/>
      <c r="U65" s="208"/>
      <c r="V65" s="208"/>
      <c r="W65" s="208"/>
      <c r="X65" s="209">
        <v>750000000</v>
      </c>
      <c r="Y65" s="206"/>
      <c r="Z65" s="206"/>
      <c r="AA65" s="206" t="s">
        <v>1220</v>
      </c>
      <c r="AB65" s="206" t="s">
        <v>1585</v>
      </c>
      <c r="AC65" s="119"/>
      <c r="AD65" s="119"/>
      <c r="AE65" s="119"/>
      <c r="AF65" s="119"/>
      <c r="AG65" s="119"/>
      <c r="AH65" s="120"/>
      <c r="AI65" s="120"/>
      <c r="AJ65" s="120"/>
      <c r="AK65" s="120"/>
      <c r="AL65" s="120"/>
      <c r="AM65" s="121"/>
      <c r="AN65" s="121"/>
      <c r="AO65" s="121"/>
      <c r="AP65" s="121"/>
      <c r="AQ65" s="121"/>
      <c r="AR65" s="122"/>
      <c r="AS65" s="122"/>
      <c r="AT65" s="122"/>
      <c r="AU65" s="122"/>
      <c r="AV65" s="122"/>
      <c r="AW65" s="123"/>
      <c r="AX65" s="123"/>
      <c r="AY65" s="123"/>
      <c r="AZ65" s="123"/>
      <c r="BA65" s="123"/>
      <c r="BB65" s="124"/>
      <c r="BC65" s="124"/>
      <c r="BD65" s="124"/>
      <c r="BE65" s="124"/>
      <c r="BF65" s="124"/>
    </row>
    <row r="66" spans="1:58" s="89" customFormat="1" ht="78" customHeight="1" thickBot="1">
      <c r="A66" s="429"/>
      <c r="B66" s="430"/>
      <c r="C66" s="429"/>
      <c r="D66" s="429" t="s">
        <v>166</v>
      </c>
      <c r="E66" s="205" t="s">
        <v>1225</v>
      </c>
      <c r="F66" s="206" t="s">
        <v>100</v>
      </c>
      <c r="G66" s="207">
        <v>1</v>
      </c>
      <c r="H66" s="206" t="s">
        <v>125</v>
      </c>
      <c r="I66" s="429" t="s">
        <v>31</v>
      </c>
      <c r="J66" s="206">
        <v>10</v>
      </c>
      <c r="K66" s="208">
        <v>41990</v>
      </c>
      <c r="L66" s="208"/>
      <c r="M66" s="208"/>
      <c r="N66" s="208"/>
      <c r="O66" s="208"/>
      <c r="P66" s="208"/>
      <c r="Q66" s="208"/>
      <c r="R66" s="208"/>
      <c r="S66" s="208"/>
      <c r="T66" s="208"/>
      <c r="U66" s="208"/>
      <c r="V66" s="208"/>
      <c r="W66" s="208"/>
      <c r="X66" s="209" t="s">
        <v>1226</v>
      </c>
      <c r="Y66" s="206"/>
      <c r="Z66" s="206" t="s">
        <v>1220</v>
      </c>
      <c r="AA66" s="206"/>
      <c r="AB66" s="206" t="s">
        <v>1227</v>
      </c>
      <c r="AC66" s="119"/>
      <c r="AD66" s="119"/>
      <c r="AE66" s="119"/>
      <c r="AF66" s="119"/>
      <c r="AG66" s="119"/>
      <c r="AH66" s="120"/>
      <c r="AI66" s="120"/>
      <c r="AJ66" s="120"/>
      <c r="AK66" s="120"/>
      <c r="AL66" s="120"/>
      <c r="AM66" s="121"/>
      <c r="AN66" s="121"/>
      <c r="AO66" s="121"/>
      <c r="AP66" s="121"/>
      <c r="AQ66" s="121"/>
      <c r="AR66" s="122"/>
      <c r="AS66" s="122"/>
      <c r="AT66" s="122"/>
      <c r="AU66" s="122"/>
      <c r="AV66" s="122"/>
      <c r="AW66" s="123"/>
      <c r="AX66" s="123"/>
      <c r="AY66" s="123"/>
      <c r="AZ66" s="123"/>
      <c r="BA66" s="123"/>
      <c r="BB66" s="124"/>
      <c r="BC66" s="124"/>
      <c r="BD66" s="124"/>
      <c r="BE66" s="124"/>
      <c r="BF66" s="124"/>
    </row>
    <row r="67" spans="1:58" s="89" customFormat="1" ht="110.25" customHeight="1" thickBot="1">
      <c r="A67" s="429"/>
      <c r="B67" s="430"/>
      <c r="C67" s="429"/>
      <c r="D67" s="429"/>
      <c r="E67" s="206" t="s">
        <v>158</v>
      </c>
      <c r="F67" s="206" t="s">
        <v>131</v>
      </c>
      <c r="G67" s="207">
        <v>1</v>
      </c>
      <c r="H67" s="206" t="s">
        <v>132</v>
      </c>
      <c r="I67" s="429"/>
      <c r="J67" s="206">
        <v>20</v>
      </c>
      <c r="K67" s="208" t="s">
        <v>1228</v>
      </c>
      <c r="L67" s="208"/>
      <c r="M67" s="208"/>
      <c r="N67" s="208"/>
      <c r="O67" s="208"/>
      <c r="P67" s="208"/>
      <c r="Q67" s="208"/>
      <c r="R67" s="208"/>
      <c r="S67" s="208"/>
      <c r="T67" s="208"/>
      <c r="U67" s="208"/>
      <c r="V67" s="208"/>
      <c r="W67" s="208"/>
      <c r="X67" s="209">
        <v>0</v>
      </c>
      <c r="Y67" s="206"/>
      <c r="Z67" s="220" t="s">
        <v>1220</v>
      </c>
      <c r="AA67" s="206"/>
      <c r="AB67" s="206" t="s">
        <v>1194</v>
      </c>
      <c r="AC67" s="119"/>
      <c r="AD67" s="119"/>
      <c r="AE67" s="119"/>
      <c r="AF67" s="119"/>
      <c r="AG67" s="119"/>
      <c r="AH67" s="120"/>
      <c r="AI67" s="120"/>
      <c r="AJ67" s="120"/>
      <c r="AK67" s="120"/>
      <c r="AL67" s="120"/>
      <c r="AM67" s="121"/>
      <c r="AN67" s="121"/>
      <c r="AO67" s="121"/>
      <c r="AP67" s="121"/>
      <c r="AQ67" s="121"/>
      <c r="AR67" s="122"/>
      <c r="AS67" s="122"/>
      <c r="AT67" s="122"/>
      <c r="AU67" s="122"/>
      <c r="AV67" s="122"/>
      <c r="AW67" s="123"/>
      <c r="AX67" s="123"/>
      <c r="AY67" s="123"/>
      <c r="AZ67" s="123"/>
      <c r="BA67" s="123"/>
      <c r="BB67" s="124"/>
      <c r="BC67" s="124"/>
      <c r="BD67" s="124"/>
      <c r="BE67" s="124"/>
      <c r="BF67" s="124"/>
    </row>
    <row r="68" spans="1:58" s="89" customFormat="1" ht="125.25" customHeight="1" thickBot="1">
      <c r="A68" s="429"/>
      <c r="B68" s="430"/>
      <c r="C68" s="429"/>
      <c r="D68" s="429"/>
      <c r="E68" s="205" t="s">
        <v>1229</v>
      </c>
      <c r="F68" s="206" t="s">
        <v>133</v>
      </c>
      <c r="G68" s="207">
        <v>1</v>
      </c>
      <c r="H68" s="206" t="s">
        <v>134</v>
      </c>
      <c r="I68" s="429"/>
      <c r="J68" s="206">
        <v>40</v>
      </c>
      <c r="K68" s="208">
        <v>41990</v>
      </c>
      <c r="L68" s="208"/>
      <c r="M68" s="208"/>
      <c r="N68" s="208"/>
      <c r="O68" s="208"/>
      <c r="P68" s="208"/>
      <c r="Q68" s="208"/>
      <c r="R68" s="208"/>
      <c r="S68" s="208"/>
      <c r="T68" s="208"/>
      <c r="U68" s="208"/>
      <c r="V68" s="208"/>
      <c r="W68" s="208"/>
      <c r="X68" s="209">
        <v>125000000</v>
      </c>
      <c r="Y68" s="221"/>
      <c r="Z68" s="206"/>
      <c r="AA68" s="220" t="s">
        <v>1220</v>
      </c>
      <c r="AB68" s="206" t="s">
        <v>1230</v>
      </c>
      <c r="AC68" s="119"/>
      <c r="AD68" s="119"/>
      <c r="AE68" s="119"/>
      <c r="AF68" s="119"/>
      <c r="AG68" s="119"/>
      <c r="AH68" s="120"/>
      <c r="AI68" s="120"/>
      <c r="AJ68" s="120"/>
      <c r="AK68" s="120"/>
      <c r="AL68" s="120"/>
      <c r="AM68" s="121"/>
      <c r="AN68" s="121"/>
      <c r="AO68" s="121"/>
      <c r="AP68" s="121"/>
      <c r="AQ68" s="121"/>
      <c r="AR68" s="122"/>
      <c r="AS68" s="122"/>
      <c r="AT68" s="122"/>
      <c r="AU68" s="122"/>
      <c r="AV68" s="122"/>
      <c r="AW68" s="123"/>
      <c r="AX68" s="123"/>
      <c r="AY68" s="123"/>
      <c r="AZ68" s="123"/>
      <c r="BA68" s="123"/>
      <c r="BB68" s="124"/>
      <c r="BC68" s="124"/>
      <c r="BD68" s="124"/>
      <c r="BE68" s="124"/>
      <c r="BF68" s="124"/>
    </row>
    <row r="69" spans="1:58" s="89" customFormat="1" ht="125.25" customHeight="1" thickBot="1">
      <c r="A69" s="429"/>
      <c r="B69" s="430"/>
      <c r="C69" s="429"/>
      <c r="D69" s="429"/>
      <c r="E69" s="206" t="s">
        <v>1231</v>
      </c>
      <c r="F69" s="206" t="s">
        <v>196</v>
      </c>
      <c r="G69" s="207" t="s">
        <v>209</v>
      </c>
      <c r="H69" s="206" t="s">
        <v>1232</v>
      </c>
      <c r="I69" s="429"/>
      <c r="J69" s="206">
        <v>30</v>
      </c>
      <c r="K69" s="208">
        <v>41990</v>
      </c>
      <c r="L69" s="206"/>
      <c r="M69" s="206"/>
      <c r="N69" s="206"/>
      <c r="O69" s="206"/>
      <c r="P69" s="206"/>
      <c r="Q69" s="206"/>
      <c r="R69" s="206"/>
      <c r="S69" s="206"/>
      <c r="T69" s="206"/>
      <c r="U69" s="206"/>
      <c r="V69" s="206"/>
      <c r="W69" s="206"/>
      <c r="X69" s="209">
        <v>0</v>
      </c>
      <c r="Y69" s="206"/>
      <c r="Z69" s="206" t="s">
        <v>1220</v>
      </c>
      <c r="AA69" s="206"/>
      <c r="AB69" s="206" t="s">
        <v>1194</v>
      </c>
      <c r="AC69" s="119"/>
      <c r="AD69" s="119"/>
      <c r="AE69" s="119"/>
      <c r="AF69" s="119"/>
      <c r="AG69" s="119"/>
      <c r="AH69" s="120"/>
      <c r="AI69" s="120"/>
      <c r="AJ69" s="120"/>
      <c r="AK69" s="120"/>
      <c r="AL69" s="120"/>
      <c r="AM69" s="121"/>
      <c r="AN69" s="121"/>
      <c r="AO69" s="121"/>
      <c r="AP69" s="121"/>
      <c r="AQ69" s="121"/>
      <c r="AR69" s="122"/>
      <c r="AS69" s="122"/>
      <c r="AT69" s="122"/>
      <c r="AU69" s="122"/>
      <c r="AV69" s="122"/>
      <c r="AW69" s="123"/>
      <c r="AX69" s="123"/>
      <c r="AY69" s="123"/>
      <c r="AZ69" s="123"/>
      <c r="BA69" s="123"/>
      <c r="BB69" s="124"/>
      <c r="BC69" s="124"/>
      <c r="BD69" s="124"/>
      <c r="BE69" s="124"/>
      <c r="BF69" s="124"/>
    </row>
    <row r="70" spans="1:58" s="89" customFormat="1" ht="76.5" customHeight="1" thickBot="1">
      <c r="A70" s="429"/>
      <c r="B70" s="430"/>
      <c r="C70" s="429" t="s">
        <v>3</v>
      </c>
      <c r="D70" s="437" t="s">
        <v>1233</v>
      </c>
      <c r="E70" s="222" t="s">
        <v>1234</v>
      </c>
      <c r="F70" s="222" t="s">
        <v>176</v>
      </c>
      <c r="G70" s="223">
        <v>4</v>
      </c>
      <c r="H70" s="222" t="s">
        <v>218</v>
      </c>
      <c r="I70" s="437" t="s">
        <v>1235</v>
      </c>
      <c r="J70" s="222">
        <v>15</v>
      </c>
      <c r="K70" s="224">
        <v>41973</v>
      </c>
      <c r="L70" s="206"/>
      <c r="M70" s="206" t="s">
        <v>1220</v>
      </c>
      <c r="N70" s="206"/>
      <c r="O70" s="206"/>
      <c r="P70" s="206" t="s">
        <v>1220</v>
      </c>
      <c r="Q70" s="206"/>
      <c r="R70" s="206"/>
      <c r="S70" s="206" t="s">
        <v>1220</v>
      </c>
      <c r="T70" s="206"/>
      <c r="U70" s="206"/>
      <c r="V70" s="206" t="s">
        <v>1220</v>
      </c>
      <c r="W70" s="206"/>
      <c r="X70" s="209">
        <v>0</v>
      </c>
      <c r="Y70" s="206"/>
      <c r="Z70" s="206"/>
      <c r="AA70" s="206"/>
      <c r="AB70" s="206"/>
      <c r="AC70" s="119"/>
      <c r="AD70" s="119"/>
      <c r="AE70" s="119"/>
      <c r="AF70" s="119"/>
      <c r="AG70" s="119"/>
      <c r="AH70" s="120"/>
      <c r="AI70" s="120"/>
      <c r="AJ70" s="120"/>
      <c r="AK70" s="120"/>
      <c r="AL70" s="120"/>
      <c r="AM70" s="121"/>
      <c r="AN70" s="121"/>
      <c r="AO70" s="121"/>
      <c r="AP70" s="121"/>
      <c r="AQ70" s="121"/>
      <c r="AR70" s="122"/>
      <c r="AS70" s="122"/>
      <c r="AT70" s="122"/>
      <c r="AU70" s="122"/>
      <c r="AV70" s="122"/>
      <c r="AW70" s="123"/>
      <c r="AX70" s="123"/>
      <c r="AY70" s="123"/>
      <c r="AZ70" s="123"/>
      <c r="BA70" s="123"/>
      <c r="BB70" s="124"/>
      <c r="BC70" s="124"/>
      <c r="BD70" s="124"/>
      <c r="BE70" s="124"/>
      <c r="BF70" s="124"/>
    </row>
    <row r="71" spans="1:58" s="89" customFormat="1" ht="66" customHeight="1" thickBot="1">
      <c r="A71" s="429"/>
      <c r="B71" s="430"/>
      <c r="C71" s="429"/>
      <c r="D71" s="437"/>
      <c r="E71" s="222" t="s">
        <v>83</v>
      </c>
      <c r="F71" s="222" t="s">
        <v>176</v>
      </c>
      <c r="G71" s="223">
        <v>6</v>
      </c>
      <c r="H71" s="222" t="s">
        <v>218</v>
      </c>
      <c r="I71" s="437"/>
      <c r="J71" s="222">
        <v>15</v>
      </c>
      <c r="K71" s="224">
        <v>41851</v>
      </c>
      <c r="L71" s="206" t="s">
        <v>1220</v>
      </c>
      <c r="M71" s="206" t="s">
        <v>1220</v>
      </c>
      <c r="N71" s="206" t="s">
        <v>1220</v>
      </c>
      <c r="O71" s="206" t="s">
        <v>1220</v>
      </c>
      <c r="P71" s="206" t="s">
        <v>1220</v>
      </c>
      <c r="Q71" s="206" t="s">
        <v>1220</v>
      </c>
      <c r="R71" s="206" t="s">
        <v>1220</v>
      </c>
      <c r="S71" s="206"/>
      <c r="T71" s="206"/>
      <c r="U71" s="206"/>
      <c r="V71" s="206"/>
      <c r="W71" s="206"/>
      <c r="X71" s="209">
        <v>0</v>
      </c>
      <c r="Y71" s="206"/>
      <c r="Z71" s="206"/>
      <c r="AA71" s="206"/>
      <c r="AB71" s="206"/>
      <c r="AC71" s="119"/>
      <c r="AD71" s="119"/>
      <c r="AE71" s="119"/>
      <c r="AF71" s="119"/>
      <c r="AG71" s="119"/>
      <c r="AH71" s="120"/>
      <c r="AI71" s="120"/>
      <c r="AJ71" s="120"/>
      <c r="AK71" s="120"/>
      <c r="AL71" s="120"/>
      <c r="AM71" s="121"/>
      <c r="AN71" s="121"/>
      <c r="AO71" s="121"/>
      <c r="AP71" s="121"/>
      <c r="AQ71" s="121"/>
      <c r="AR71" s="122"/>
      <c r="AS71" s="122"/>
      <c r="AT71" s="122"/>
      <c r="AU71" s="122"/>
      <c r="AV71" s="122"/>
      <c r="AW71" s="123"/>
      <c r="AX71" s="123"/>
      <c r="AY71" s="123"/>
      <c r="AZ71" s="123"/>
      <c r="BA71" s="123"/>
      <c r="BB71" s="124"/>
      <c r="BC71" s="124"/>
      <c r="BD71" s="124"/>
      <c r="BE71" s="124"/>
      <c r="BF71" s="124"/>
    </row>
    <row r="72" spans="1:58" s="89" customFormat="1" ht="42" customHeight="1" thickBot="1">
      <c r="A72" s="429"/>
      <c r="B72" s="430"/>
      <c r="C72" s="429"/>
      <c r="D72" s="437"/>
      <c r="E72" s="222" t="s">
        <v>1236</v>
      </c>
      <c r="F72" s="222" t="s">
        <v>196</v>
      </c>
      <c r="G72" s="223" t="s">
        <v>209</v>
      </c>
      <c r="H72" s="222" t="s">
        <v>1237</v>
      </c>
      <c r="I72" s="437"/>
      <c r="J72" s="222">
        <v>15</v>
      </c>
      <c r="K72" s="224">
        <v>42004</v>
      </c>
      <c r="L72" s="206" t="s">
        <v>1220</v>
      </c>
      <c r="M72" s="206" t="s">
        <v>1220</v>
      </c>
      <c r="N72" s="206" t="s">
        <v>1220</v>
      </c>
      <c r="O72" s="206" t="s">
        <v>1220</v>
      </c>
      <c r="P72" s="206" t="s">
        <v>1220</v>
      </c>
      <c r="Q72" s="206" t="s">
        <v>1220</v>
      </c>
      <c r="R72" s="206" t="s">
        <v>1220</v>
      </c>
      <c r="S72" s="206" t="s">
        <v>1220</v>
      </c>
      <c r="T72" s="206" t="s">
        <v>1220</v>
      </c>
      <c r="U72" s="206" t="s">
        <v>1220</v>
      </c>
      <c r="V72" s="206" t="s">
        <v>1220</v>
      </c>
      <c r="W72" s="206" t="s">
        <v>1220</v>
      </c>
      <c r="X72" s="209">
        <v>0</v>
      </c>
      <c r="Y72" s="206"/>
      <c r="Z72" s="206"/>
      <c r="AA72" s="206"/>
      <c r="AB72" s="206"/>
      <c r="AC72" s="119"/>
      <c r="AD72" s="119"/>
      <c r="AE72" s="119"/>
      <c r="AF72" s="119"/>
      <c r="AG72" s="119"/>
      <c r="AH72" s="120"/>
      <c r="AI72" s="120"/>
      <c r="AJ72" s="120"/>
      <c r="AK72" s="120"/>
      <c r="AL72" s="120"/>
      <c r="AM72" s="121"/>
      <c r="AN72" s="121"/>
      <c r="AO72" s="121"/>
      <c r="AP72" s="121"/>
      <c r="AQ72" s="121"/>
      <c r="AR72" s="122"/>
      <c r="AS72" s="122"/>
      <c r="AT72" s="122"/>
      <c r="AU72" s="122"/>
      <c r="AV72" s="122"/>
      <c r="AW72" s="123"/>
      <c r="AX72" s="123"/>
      <c r="AY72" s="123"/>
      <c r="AZ72" s="123"/>
      <c r="BA72" s="123"/>
      <c r="BB72" s="124"/>
      <c r="BC72" s="124"/>
      <c r="BD72" s="124"/>
      <c r="BE72" s="124"/>
      <c r="BF72" s="124"/>
    </row>
    <row r="73" spans="1:58" s="89" customFormat="1" ht="76.5" customHeight="1" thickBot="1">
      <c r="A73" s="429"/>
      <c r="B73" s="430"/>
      <c r="C73" s="429"/>
      <c r="D73" s="437"/>
      <c r="E73" s="222" t="s">
        <v>1238</v>
      </c>
      <c r="F73" s="206" t="s">
        <v>1239</v>
      </c>
      <c r="G73" s="223">
        <v>3</v>
      </c>
      <c r="H73" s="222" t="s">
        <v>1240</v>
      </c>
      <c r="I73" s="437"/>
      <c r="J73" s="222">
        <v>5</v>
      </c>
      <c r="K73" s="224">
        <v>41820</v>
      </c>
      <c r="L73" s="206" t="s">
        <v>1220</v>
      </c>
      <c r="M73" s="206" t="s">
        <v>1220</v>
      </c>
      <c r="N73" s="206" t="s">
        <v>1220</v>
      </c>
      <c r="O73" s="206" t="s">
        <v>1220</v>
      </c>
      <c r="P73" s="206" t="s">
        <v>1220</v>
      </c>
      <c r="Q73" s="206" t="s">
        <v>1220</v>
      </c>
      <c r="R73" s="206"/>
      <c r="S73" s="206"/>
      <c r="T73" s="206"/>
      <c r="U73" s="206"/>
      <c r="V73" s="206"/>
      <c r="W73" s="206"/>
      <c r="X73" s="209">
        <v>0</v>
      </c>
      <c r="Y73" s="206"/>
      <c r="Z73" s="206"/>
      <c r="AA73" s="206"/>
      <c r="AB73" s="206"/>
      <c r="AC73" s="119"/>
      <c r="AD73" s="119"/>
      <c r="AE73" s="119"/>
      <c r="AF73" s="119"/>
      <c r="AG73" s="119"/>
      <c r="AH73" s="120"/>
      <c r="AI73" s="120"/>
      <c r="AJ73" s="120"/>
      <c r="AK73" s="120"/>
      <c r="AL73" s="120"/>
      <c r="AM73" s="121"/>
      <c r="AN73" s="121"/>
      <c r="AO73" s="121"/>
      <c r="AP73" s="121"/>
      <c r="AQ73" s="121"/>
      <c r="AR73" s="122"/>
      <c r="AS73" s="122"/>
      <c r="AT73" s="122"/>
      <c r="AU73" s="122"/>
      <c r="AV73" s="122"/>
      <c r="AW73" s="123"/>
      <c r="AX73" s="123"/>
      <c r="AY73" s="123"/>
      <c r="AZ73" s="123"/>
      <c r="BA73" s="123"/>
      <c r="BB73" s="124"/>
      <c r="BC73" s="124"/>
      <c r="BD73" s="124"/>
      <c r="BE73" s="124"/>
      <c r="BF73" s="124"/>
    </row>
    <row r="74" spans="1:58" s="89" customFormat="1" ht="77.25" customHeight="1" thickBot="1">
      <c r="A74" s="429"/>
      <c r="B74" s="430"/>
      <c r="C74" s="429"/>
      <c r="D74" s="437"/>
      <c r="E74" s="206" t="s">
        <v>1241</v>
      </c>
      <c r="F74" s="206" t="s">
        <v>1239</v>
      </c>
      <c r="G74" s="207">
        <v>3</v>
      </c>
      <c r="H74" s="206" t="s">
        <v>1242</v>
      </c>
      <c r="I74" s="437"/>
      <c r="J74" s="222">
        <v>5</v>
      </c>
      <c r="K74" s="224">
        <v>42004</v>
      </c>
      <c r="L74" s="206"/>
      <c r="M74" s="206"/>
      <c r="N74" s="206"/>
      <c r="O74" s="206" t="s">
        <v>1220</v>
      </c>
      <c r="P74" s="206"/>
      <c r="Q74" s="206"/>
      <c r="R74" s="206"/>
      <c r="S74" s="206" t="s">
        <v>1220</v>
      </c>
      <c r="T74" s="206"/>
      <c r="U74" s="206"/>
      <c r="V74" s="206"/>
      <c r="W74" s="206" t="s">
        <v>1220</v>
      </c>
      <c r="X74" s="209">
        <v>70000000</v>
      </c>
      <c r="Y74" s="206"/>
      <c r="Z74" s="206"/>
      <c r="AA74" s="206"/>
      <c r="AB74" s="206"/>
      <c r="AC74" s="119"/>
      <c r="AD74" s="119"/>
      <c r="AE74" s="119"/>
      <c r="AF74" s="119"/>
      <c r="AG74" s="119"/>
      <c r="AH74" s="120"/>
      <c r="AI74" s="120"/>
      <c r="AJ74" s="120"/>
      <c r="AK74" s="120"/>
      <c r="AL74" s="120"/>
      <c r="AM74" s="121"/>
      <c r="AN74" s="121"/>
      <c r="AO74" s="121"/>
      <c r="AP74" s="121"/>
      <c r="AQ74" s="121"/>
      <c r="AR74" s="122"/>
      <c r="AS74" s="122"/>
      <c r="AT74" s="122"/>
      <c r="AU74" s="122"/>
      <c r="AV74" s="122"/>
      <c r="AW74" s="123"/>
      <c r="AX74" s="123"/>
      <c r="AY74" s="123"/>
      <c r="AZ74" s="123"/>
      <c r="BA74" s="123"/>
      <c r="BB74" s="124"/>
      <c r="BC74" s="124"/>
      <c r="BD74" s="124"/>
      <c r="BE74" s="124"/>
      <c r="BF74" s="124"/>
    </row>
    <row r="75" spans="1:58" s="89" customFormat="1" ht="47.25" customHeight="1" thickBot="1">
      <c r="A75" s="429"/>
      <c r="B75" s="430"/>
      <c r="C75" s="429"/>
      <c r="D75" s="437" t="s">
        <v>1243</v>
      </c>
      <c r="E75" s="206" t="s">
        <v>1244</v>
      </c>
      <c r="F75" s="206" t="s">
        <v>1245</v>
      </c>
      <c r="G75" s="207">
        <v>1</v>
      </c>
      <c r="H75" s="206" t="s">
        <v>422</v>
      </c>
      <c r="I75" s="437" t="s">
        <v>1235</v>
      </c>
      <c r="J75" s="222">
        <v>10</v>
      </c>
      <c r="K75" s="224">
        <v>42004</v>
      </c>
      <c r="L75" s="206"/>
      <c r="M75" s="206"/>
      <c r="N75" s="206"/>
      <c r="O75" s="206"/>
      <c r="P75" s="206"/>
      <c r="Q75" s="206"/>
      <c r="R75" s="206"/>
      <c r="S75" s="206"/>
      <c r="T75" s="206" t="s">
        <v>1220</v>
      </c>
      <c r="U75" s="206" t="s">
        <v>1220</v>
      </c>
      <c r="V75" s="206" t="s">
        <v>1220</v>
      </c>
      <c r="W75" s="206" t="s">
        <v>1220</v>
      </c>
      <c r="X75" s="209">
        <v>700000000</v>
      </c>
      <c r="Y75" s="206"/>
      <c r="Z75" s="206"/>
      <c r="AA75" s="206"/>
      <c r="AB75" s="206"/>
      <c r="AC75" s="119"/>
      <c r="AD75" s="119"/>
      <c r="AE75" s="119"/>
      <c r="AF75" s="119"/>
      <c r="AG75" s="119"/>
      <c r="AH75" s="120"/>
      <c r="AI75" s="120"/>
      <c r="AJ75" s="120"/>
      <c r="AK75" s="120"/>
      <c r="AL75" s="120"/>
      <c r="AM75" s="121"/>
      <c r="AN75" s="121"/>
      <c r="AO75" s="121"/>
      <c r="AP75" s="121"/>
      <c r="AQ75" s="121"/>
      <c r="AR75" s="122"/>
      <c r="AS75" s="122"/>
      <c r="AT75" s="122"/>
      <c r="AU75" s="122"/>
      <c r="AV75" s="122"/>
      <c r="AW75" s="123"/>
      <c r="AX75" s="123"/>
      <c r="AY75" s="123"/>
      <c r="AZ75" s="123"/>
      <c r="BA75" s="123"/>
      <c r="BB75" s="124"/>
      <c r="BC75" s="124"/>
      <c r="BD75" s="124"/>
      <c r="BE75" s="124"/>
      <c r="BF75" s="124"/>
    </row>
    <row r="76" spans="1:58" s="89" customFormat="1" ht="40.5" customHeight="1" thickBot="1">
      <c r="A76" s="429"/>
      <c r="B76" s="430"/>
      <c r="C76" s="429"/>
      <c r="D76" s="437"/>
      <c r="E76" s="206" t="s">
        <v>1246</v>
      </c>
      <c r="F76" s="222" t="s">
        <v>405</v>
      </c>
      <c r="G76" s="223">
        <v>1</v>
      </c>
      <c r="H76" s="222" t="s">
        <v>1247</v>
      </c>
      <c r="I76" s="437"/>
      <c r="J76" s="222">
        <v>5</v>
      </c>
      <c r="K76" s="224">
        <v>41394</v>
      </c>
      <c r="L76" s="206"/>
      <c r="M76" s="206" t="s">
        <v>1220</v>
      </c>
      <c r="N76" s="206" t="s">
        <v>1220</v>
      </c>
      <c r="O76" s="206" t="s">
        <v>1220</v>
      </c>
      <c r="P76" s="206" t="s">
        <v>1220</v>
      </c>
      <c r="Q76" s="206"/>
      <c r="R76" s="206"/>
      <c r="S76" s="206"/>
      <c r="T76" s="206"/>
      <c r="U76" s="206"/>
      <c r="V76" s="206"/>
      <c r="W76" s="206"/>
      <c r="X76" s="209">
        <v>0</v>
      </c>
      <c r="Y76" s="206"/>
      <c r="Z76" s="206"/>
      <c r="AA76" s="206"/>
      <c r="AB76" s="206"/>
      <c r="AC76" s="119"/>
      <c r="AD76" s="119"/>
      <c r="AE76" s="119"/>
      <c r="AF76" s="119"/>
      <c r="AG76" s="119"/>
      <c r="AH76" s="120"/>
      <c r="AI76" s="120"/>
      <c r="AJ76" s="120"/>
      <c r="AK76" s="120"/>
      <c r="AL76" s="120"/>
      <c r="AM76" s="121"/>
      <c r="AN76" s="121"/>
      <c r="AO76" s="121"/>
      <c r="AP76" s="121"/>
      <c r="AQ76" s="121"/>
      <c r="AR76" s="122"/>
      <c r="AS76" s="122"/>
      <c r="AT76" s="122"/>
      <c r="AU76" s="122"/>
      <c r="AV76" s="122"/>
      <c r="AW76" s="123"/>
      <c r="AX76" s="123"/>
      <c r="AY76" s="123"/>
      <c r="AZ76" s="123"/>
      <c r="BA76" s="123"/>
      <c r="BB76" s="124"/>
      <c r="BC76" s="124"/>
      <c r="BD76" s="124"/>
      <c r="BE76" s="124"/>
      <c r="BF76" s="124"/>
    </row>
    <row r="77" spans="1:58" s="89" customFormat="1" ht="69" customHeight="1" thickBot="1">
      <c r="A77" s="429"/>
      <c r="B77" s="430"/>
      <c r="C77" s="429"/>
      <c r="D77" s="437"/>
      <c r="E77" s="222" t="s">
        <v>1248</v>
      </c>
      <c r="F77" s="222" t="s">
        <v>405</v>
      </c>
      <c r="G77" s="223">
        <v>1</v>
      </c>
      <c r="H77" s="222" t="s">
        <v>406</v>
      </c>
      <c r="I77" s="437"/>
      <c r="J77" s="222">
        <v>10</v>
      </c>
      <c r="K77" s="224">
        <v>41912</v>
      </c>
      <c r="L77" s="206"/>
      <c r="M77" s="206"/>
      <c r="N77" s="206"/>
      <c r="O77" s="206"/>
      <c r="P77" s="206"/>
      <c r="Q77" s="206"/>
      <c r="R77" s="206" t="s">
        <v>1220</v>
      </c>
      <c r="S77" s="206" t="s">
        <v>1220</v>
      </c>
      <c r="T77" s="206" t="s">
        <v>1220</v>
      </c>
      <c r="U77" s="206"/>
      <c r="V77" s="206"/>
      <c r="W77" s="206"/>
      <c r="X77" s="209">
        <v>0</v>
      </c>
      <c r="Y77" s="206"/>
      <c r="Z77" s="206"/>
      <c r="AA77" s="206"/>
      <c r="AB77" s="206"/>
      <c r="AC77" s="119"/>
      <c r="AD77" s="119"/>
      <c r="AE77" s="119"/>
      <c r="AF77" s="119"/>
      <c r="AG77" s="119"/>
      <c r="AH77" s="120"/>
      <c r="AI77" s="120"/>
      <c r="AJ77" s="120"/>
      <c r="AK77" s="120"/>
      <c r="AL77" s="120"/>
      <c r="AM77" s="121"/>
      <c r="AN77" s="121"/>
      <c r="AO77" s="121"/>
      <c r="AP77" s="121"/>
      <c r="AQ77" s="121"/>
      <c r="AR77" s="122"/>
      <c r="AS77" s="122"/>
      <c r="AT77" s="122"/>
      <c r="AU77" s="122"/>
      <c r="AV77" s="122"/>
      <c r="AW77" s="123"/>
      <c r="AX77" s="123"/>
      <c r="AY77" s="123"/>
      <c r="AZ77" s="123"/>
      <c r="BA77" s="123"/>
      <c r="BB77" s="124"/>
      <c r="BC77" s="124"/>
      <c r="BD77" s="124"/>
      <c r="BE77" s="124"/>
      <c r="BF77" s="124"/>
    </row>
    <row r="78" spans="1:58" s="89" customFormat="1" ht="64.5" customHeight="1" thickBot="1">
      <c r="A78" s="429"/>
      <c r="B78" s="430"/>
      <c r="C78" s="429"/>
      <c r="D78" s="437"/>
      <c r="E78" s="222" t="s">
        <v>1249</v>
      </c>
      <c r="F78" s="222" t="s">
        <v>405</v>
      </c>
      <c r="G78" s="223">
        <v>1</v>
      </c>
      <c r="H78" s="222" t="s">
        <v>406</v>
      </c>
      <c r="I78" s="437"/>
      <c r="J78" s="222">
        <v>10</v>
      </c>
      <c r="K78" s="224">
        <v>41912</v>
      </c>
      <c r="L78" s="206"/>
      <c r="M78" s="206"/>
      <c r="N78" s="206"/>
      <c r="O78" s="206"/>
      <c r="P78" s="206"/>
      <c r="Q78" s="206"/>
      <c r="R78" s="206" t="s">
        <v>1220</v>
      </c>
      <c r="S78" s="206" t="s">
        <v>1220</v>
      </c>
      <c r="T78" s="206" t="s">
        <v>1220</v>
      </c>
      <c r="U78" s="206"/>
      <c r="V78" s="206"/>
      <c r="W78" s="206"/>
      <c r="X78" s="209">
        <v>0</v>
      </c>
      <c r="Y78" s="206"/>
      <c r="Z78" s="206"/>
      <c r="AA78" s="206"/>
      <c r="AB78" s="206"/>
      <c r="AC78" s="119"/>
      <c r="AD78" s="119"/>
      <c r="AE78" s="119"/>
      <c r="AF78" s="119"/>
      <c r="AG78" s="119"/>
      <c r="AH78" s="120"/>
      <c r="AI78" s="120"/>
      <c r="AJ78" s="120"/>
      <c r="AK78" s="120"/>
      <c r="AL78" s="120"/>
      <c r="AM78" s="121"/>
      <c r="AN78" s="121"/>
      <c r="AO78" s="121"/>
      <c r="AP78" s="121"/>
      <c r="AQ78" s="121"/>
      <c r="AR78" s="122"/>
      <c r="AS78" s="122"/>
      <c r="AT78" s="122"/>
      <c r="AU78" s="122"/>
      <c r="AV78" s="122"/>
      <c r="AW78" s="123"/>
      <c r="AX78" s="123"/>
      <c r="AY78" s="123"/>
      <c r="AZ78" s="123"/>
      <c r="BA78" s="123"/>
      <c r="BB78" s="124"/>
      <c r="BC78" s="124"/>
      <c r="BD78" s="124"/>
      <c r="BE78" s="124"/>
      <c r="BF78" s="124"/>
    </row>
    <row r="79" spans="1:58" s="89" customFormat="1" ht="66.75" customHeight="1" thickBot="1">
      <c r="A79" s="429"/>
      <c r="B79" s="430"/>
      <c r="C79" s="429"/>
      <c r="D79" s="437"/>
      <c r="E79" s="222" t="s">
        <v>1250</v>
      </c>
      <c r="F79" s="222" t="s">
        <v>405</v>
      </c>
      <c r="G79" s="223">
        <v>1</v>
      </c>
      <c r="H79" s="222" t="s">
        <v>406</v>
      </c>
      <c r="I79" s="437"/>
      <c r="J79" s="222">
        <v>5</v>
      </c>
      <c r="K79" s="224">
        <v>42004</v>
      </c>
      <c r="L79" s="224"/>
      <c r="M79" s="224"/>
      <c r="N79" s="224"/>
      <c r="O79" s="224"/>
      <c r="P79" s="224"/>
      <c r="Q79" s="224" t="s">
        <v>1220</v>
      </c>
      <c r="R79" s="224" t="s">
        <v>1220</v>
      </c>
      <c r="S79" s="224" t="s">
        <v>1220</v>
      </c>
      <c r="T79" s="224" t="s">
        <v>1220</v>
      </c>
      <c r="U79" s="224" t="s">
        <v>1220</v>
      </c>
      <c r="V79" s="224" t="s">
        <v>1220</v>
      </c>
      <c r="W79" s="224" t="s">
        <v>1220</v>
      </c>
      <c r="X79" s="225">
        <v>0</v>
      </c>
      <c r="Y79" s="222"/>
      <c r="Z79" s="222"/>
      <c r="AA79" s="222"/>
      <c r="AB79" s="206"/>
      <c r="AC79" s="119"/>
      <c r="AD79" s="119"/>
      <c r="AE79" s="119"/>
      <c r="AF79" s="119"/>
      <c r="AG79" s="119"/>
      <c r="AH79" s="120"/>
      <c r="AI79" s="120"/>
      <c r="AJ79" s="120"/>
      <c r="AK79" s="120"/>
      <c r="AL79" s="120"/>
      <c r="AM79" s="121"/>
      <c r="AN79" s="121"/>
      <c r="AO79" s="121"/>
      <c r="AP79" s="121"/>
      <c r="AQ79" s="121"/>
      <c r="AR79" s="122"/>
      <c r="AS79" s="122"/>
      <c r="AT79" s="122"/>
      <c r="AU79" s="122"/>
      <c r="AV79" s="122"/>
      <c r="AW79" s="123"/>
      <c r="AX79" s="123"/>
      <c r="AY79" s="123"/>
      <c r="AZ79" s="123"/>
      <c r="BA79" s="123"/>
      <c r="BB79" s="124"/>
      <c r="BC79" s="124"/>
      <c r="BD79" s="124"/>
      <c r="BE79" s="124"/>
      <c r="BF79" s="124"/>
    </row>
    <row r="80" spans="1:58" s="89" customFormat="1" ht="32.25" customHeight="1" thickBot="1">
      <c r="A80" s="429"/>
      <c r="B80" s="430"/>
      <c r="C80" s="429"/>
      <c r="D80" s="437"/>
      <c r="E80" s="206" t="s">
        <v>1251</v>
      </c>
      <c r="F80" s="222" t="s">
        <v>37</v>
      </c>
      <c r="G80" s="223">
        <v>6</v>
      </c>
      <c r="H80" s="222" t="s">
        <v>62</v>
      </c>
      <c r="I80" s="437"/>
      <c r="J80" s="222">
        <v>5</v>
      </c>
      <c r="K80" s="224">
        <v>42004</v>
      </c>
      <c r="L80" s="224"/>
      <c r="M80" s="224"/>
      <c r="N80" s="224"/>
      <c r="O80" s="224"/>
      <c r="P80" s="224"/>
      <c r="Q80" s="224"/>
      <c r="R80" s="224" t="s">
        <v>1220</v>
      </c>
      <c r="S80" s="224" t="s">
        <v>1220</v>
      </c>
      <c r="T80" s="224" t="s">
        <v>1220</v>
      </c>
      <c r="U80" s="224" t="s">
        <v>1220</v>
      </c>
      <c r="V80" s="224"/>
      <c r="W80" s="224"/>
      <c r="X80" s="225">
        <v>0</v>
      </c>
      <c r="Y80" s="222"/>
      <c r="Z80" s="222"/>
      <c r="AA80" s="222"/>
      <c r="AB80" s="206"/>
      <c r="AC80" s="119"/>
      <c r="AD80" s="119"/>
      <c r="AE80" s="119"/>
      <c r="AF80" s="119"/>
      <c r="AG80" s="119"/>
      <c r="AH80" s="120"/>
      <c r="AI80" s="120"/>
      <c r="AJ80" s="120"/>
      <c r="AK80" s="120"/>
      <c r="AL80" s="120"/>
      <c r="AM80" s="121"/>
      <c r="AN80" s="121"/>
      <c r="AO80" s="121"/>
      <c r="AP80" s="121"/>
      <c r="AQ80" s="121"/>
      <c r="AR80" s="122"/>
      <c r="AS80" s="122"/>
      <c r="AT80" s="122"/>
      <c r="AU80" s="122"/>
      <c r="AV80" s="122"/>
      <c r="AW80" s="123"/>
      <c r="AX80" s="123"/>
      <c r="AY80" s="123"/>
      <c r="AZ80" s="123"/>
      <c r="BA80" s="123"/>
      <c r="BB80" s="124"/>
      <c r="BC80" s="124"/>
      <c r="BD80" s="124"/>
      <c r="BE80" s="124"/>
      <c r="BF80" s="124"/>
    </row>
    <row r="81" spans="1:58" s="59" customFormat="1" ht="22.5" customHeight="1" thickBot="1">
      <c r="A81" s="417" t="s">
        <v>579</v>
      </c>
      <c r="B81" s="417"/>
      <c r="C81" s="417"/>
      <c r="D81" s="417"/>
      <c r="E81" s="417"/>
      <c r="F81" s="417"/>
      <c r="G81" s="417"/>
      <c r="H81" s="417"/>
      <c r="I81" s="212"/>
      <c r="J81" s="213"/>
      <c r="K81" s="183"/>
      <c r="L81" s="183"/>
      <c r="M81" s="197"/>
      <c r="N81" s="197"/>
      <c r="O81" s="197"/>
      <c r="P81" s="197"/>
      <c r="Q81" s="197"/>
      <c r="R81" s="197"/>
      <c r="S81" s="197"/>
      <c r="T81" s="197"/>
      <c r="U81" s="197"/>
      <c r="V81" s="197"/>
      <c r="W81" s="197"/>
      <c r="X81" s="197"/>
      <c r="Y81" s="197"/>
      <c r="Z81" s="214" t="e">
        <f>SUM(#REF!)</f>
        <v>#REF!</v>
      </c>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row>
    <row r="82" spans="1:58" s="89" customFormat="1" ht="87.75" customHeight="1" thickBot="1">
      <c r="A82" s="429">
        <v>4</v>
      </c>
      <c r="B82" s="430" t="s">
        <v>1587</v>
      </c>
      <c r="C82" s="430" t="s">
        <v>172</v>
      </c>
      <c r="D82" s="437" t="s">
        <v>167</v>
      </c>
      <c r="E82" s="222" t="s">
        <v>1252</v>
      </c>
      <c r="F82" s="222" t="s">
        <v>135</v>
      </c>
      <c r="G82" s="223">
        <v>1</v>
      </c>
      <c r="H82" s="222" t="s">
        <v>136</v>
      </c>
      <c r="I82" s="437" t="s">
        <v>1253</v>
      </c>
      <c r="J82" s="222">
        <v>50</v>
      </c>
      <c r="K82" s="224">
        <v>42004</v>
      </c>
      <c r="L82" s="222"/>
      <c r="M82" s="222"/>
      <c r="N82" s="222"/>
      <c r="O82" s="222"/>
      <c r="P82" s="222"/>
      <c r="Q82" s="222"/>
      <c r="R82" s="222"/>
      <c r="S82" s="222"/>
      <c r="T82" s="222"/>
      <c r="U82" s="222"/>
      <c r="V82" s="222"/>
      <c r="W82" s="222"/>
      <c r="X82" s="225">
        <v>70000000</v>
      </c>
      <c r="Y82" s="222"/>
      <c r="Z82" s="222"/>
      <c r="AA82" s="222"/>
      <c r="AB82" s="206"/>
      <c r="AC82" s="119"/>
      <c r="AD82" s="119"/>
      <c r="AE82" s="119"/>
      <c r="AF82" s="119"/>
      <c r="AG82" s="119"/>
      <c r="AH82" s="120"/>
      <c r="AI82" s="120"/>
      <c r="AJ82" s="120"/>
      <c r="AK82" s="120"/>
      <c r="AL82" s="120"/>
      <c r="AM82" s="121"/>
      <c r="AN82" s="121"/>
      <c r="AO82" s="121"/>
      <c r="AP82" s="121"/>
      <c r="AQ82" s="121"/>
      <c r="AR82" s="122"/>
      <c r="AS82" s="122"/>
      <c r="AT82" s="122"/>
      <c r="AU82" s="122"/>
      <c r="AV82" s="122"/>
      <c r="AW82" s="123"/>
      <c r="AX82" s="123"/>
      <c r="AY82" s="123"/>
      <c r="AZ82" s="123"/>
      <c r="BA82" s="123"/>
      <c r="BB82" s="231"/>
      <c r="BC82" s="231"/>
      <c r="BD82" s="231"/>
      <c r="BE82" s="231"/>
      <c r="BF82" s="231"/>
    </row>
    <row r="83" spans="1:58" s="89" customFormat="1" ht="72" customHeight="1" thickBot="1">
      <c r="A83" s="429"/>
      <c r="B83" s="430"/>
      <c r="C83" s="430"/>
      <c r="D83" s="437"/>
      <c r="E83" s="222" t="s">
        <v>86</v>
      </c>
      <c r="F83" s="222" t="s">
        <v>137</v>
      </c>
      <c r="G83" s="223">
        <v>1</v>
      </c>
      <c r="H83" s="222" t="s">
        <v>138</v>
      </c>
      <c r="I83" s="437"/>
      <c r="J83" s="222">
        <v>25</v>
      </c>
      <c r="K83" s="224">
        <v>42004</v>
      </c>
      <c r="L83" s="222"/>
      <c r="M83" s="222"/>
      <c r="N83" s="222"/>
      <c r="O83" s="222"/>
      <c r="P83" s="222"/>
      <c r="Q83" s="222"/>
      <c r="R83" s="222"/>
      <c r="S83" s="222"/>
      <c r="T83" s="222"/>
      <c r="U83" s="222"/>
      <c r="V83" s="222"/>
      <c r="W83" s="222"/>
      <c r="X83" s="225">
        <v>0</v>
      </c>
      <c r="Y83" s="222"/>
      <c r="Z83" s="222"/>
      <c r="AA83" s="222"/>
      <c r="AB83" s="206"/>
      <c r="AC83" s="119"/>
      <c r="AD83" s="119"/>
      <c r="AE83" s="119"/>
      <c r="AF83" s="119"/>
      <c r="AG83" s="119"/>
      <c r="AH83" s="120"/>
      <c r="AI83" s="120"/>
      <c r="AJ83" s="120"/>
      <c r="AK83" s="120"/>
      <c r="AL83" s="120"/>
      <c r="AM83" s="121"/>
      <c r="AN83" s="121"/>
      <c r="AO83" s="121"/>
      <c r="AP83" s="121"/>
      <c r="AQ83" s="121"/>
      <c r="AR83" s="122"/>
      <c r="AS83" s="122"/>
      <c r="AT83" s="122"/>
      <c r="AU83" s="122"/>
      <c r="AV83" s="122"/>
      <c r="AW83" s="123"/>
      <c r="AX83" s="123"/>
      <c r="AY83" s="123"/>
      <c r="AZ83" s="123"/>
      <c r="BA83" s="123"/>
      <c r="BB83" s="231"/>
      <c r="BC83" s="231"/>
      <c r="BD83" s="231"/>
      <c r="BE83" s="231"/>
      <c r="BF83" s="231"/>
    </row>
    <row r="84" spans="1:58" s="89" customFormat="1" ht="84.75" customHeight="1" thickBot="1">
      <c r="A84" s="429"/>
      <c r="B84" s="430"/>
      <c r="C84" s="430"/>
      <c r="D84" s="437"/>
      <c r="E84" s="222" t="s">
        <v>87</v>
      </c>
      <c r="F84" s="222" t="s">
        <v>139</v>
      </c>
      <c r="G84" s="223">
        <v>1</v>
      </c>
      <c r="H84" s="222" t="s">
        <v>140</v>
      </c>
      <c r="I84" s="437"/>
      <c r="J84" s="222">
        <v>25</v>
      </c>
      <c r="K84" s="224">
        <v>42004</v>
      </c>
      <c r="L84" s="222"/>
      <c r="M84" s="222"/>
      <c r="N84" s="222"/>
      <c r="O84" s="222"/>
      <c r="P84" s="222"/>
      <c r="Q84" s="222"/>
      <c r="R84" s="222"/>
      <c r="S84" s="222"/>
      <c r="T84" s="222"/>
      <c r="U84" s="222"/>
      <c r="V84" s="222"/>
      <c r="W84" s="222"/>
      <c r="X84" s="225">
        <v>0</v>
      </c>
      <c r="Y84" s="222"/>
      <c r="Z84" s="222"/>
      <c r="AA84" s="222"/>
      <c r="AB84" s="206"/>
      <c r="AC84" s="119"/>
      <c r="AD84" s="119"/>
      <c r="AE84" s="119"/>
      <c r="AF84" s="119"/>
      <c r="AG84" s="119"/>
      <c r="AH84" s="120"/>
      <c r="AI84" s="120"/>
      <c r="AJ84" s="120"/>
      <c r="AK84" s="120"/>
      <c r="AL84" s="120"/>
      <c r="AM84" s="121"/>
      <c r="AN84" s="121"/>
      <c r="AO84" s="121"/>
      <c r="AP84" s="121"/>
      <c r="AQ84" s="121"/>
      <c r="AR84" s="122"/>
      <c r="AS84" s="122"/>
      <c r="AT84" s="122"/>
      <c r="AU84" s="122"/>
      <c r="AV84" s="122"/>
      <c r="AW84" s="123"/>
      <c r="AX84" s="123"/>
      <c r="AY84" s="123"/>
      <c r="AZ84" s="123"/>
      <c r="BA84" s="123"/>
      <c r="BB84" s="231"/>
      <c r="BC84" s="231"/>
      <c r="BD84" s="231"/>
      <c r="BE84" s="231"/>
      <c r="BF84" s="231"/>
    </row>
    <row r="85" spans="1:58" s="89" customFormat="1" ht="93.75" customHeight="1" thickBot="1">
      <c r="A85" s="429"/>
      <c r="B85" s="430"/>
      <c r="C85" s="430"/>
      <c r="D85" s="437" t="s">
        <v>84</v>
      </c>
      <c r="E85" s="222" t="s">
        <v>85</v>
      </c>
      <c r="F85" s="222" t="s">
        <v>142</v>
      </c>
      <c r="G85" s="223">
        <v>1</v>
      </c>
      <c r="H85" s="222" t="s">
        <v>141</v>
      </c>
      <c r="I85" s="437" t="s">
        <v>1253</v>
      </c>
      <c r="J85" s="222">
        <v>40</v>
      </c>
      <c r="K85" s="224">
        <v>41729</v>
      </c>
      <c r="L85" s="222"/>
      <c r="M85" s="222"/>
      <c r="N85" s="222"/>
      <c r="O85" s="222"/>
      <c r="P85" s="222"/>
      <c r="Q85" s="222"/>
      <c r="R85" s="222"/>
      <c r="S85" s="222"/>
      <c r="T85" s="222"/>
      <c r="U85" s="222"/>
      <c r="V85" s="222"/>
      <c r="W85" s="222"/>
      <c r="X85" s="225">
        <v>0</v>
      </c>
      <c r="Y85" s="222"/>
      <c r="Z85" s="222"/>
      <c r="AA85" s="222"/>
      <c r="AB85" s="206"/>
      <c r="AC85" s="119"/>
      <c r="AD85" s="119"/>
      <c r="AE85" s="119"/>
      <c r="AF85" s="119"/>
      <c r="AG85" s="119"/>
      <c r="AH85" s="120"/>
      <c r="AI85" s="120"/>
      <c r="AJ85" s="120"/>
      <c r="AK85" s="120"/>
      <c r="AL85" s="120"/>
      <c r="AM85" s="121"/>
      <c r="AN85" s="121"/>
      <c r="AO85" s="121"/>
      <c r="AP85" s="121"/>
      <c r="AQ85" s="121"/>
      <c r="AR85" s="122"/>
      <c r="AS85" s="122"/>
      <c r="AT85" s="122"/>
      <c r="AU85" s="122"/>
      <c r="AV85" s="122"/>
      <c r="AW85" s="123"/>
      <c r="AX85" s="123"/>
      <c r="AY85" s="123"/>
      <c r="AZ85" s="123"/>
      <c r="BA85" s="123"/>
      <c r="BB85" s="231"/>
      <c r="BC85" s="231"/>
      <c r="BD85" s="231"/>
      <c r="BE85" s="231"/>
      <c r="BF85" s="231"/>
    </row>
    <row r="86" spans="1:58" s="89" customFormat="1" ht="53.25" customHeight="1" thickBot="1">
      <c r="A86" s="429"/>
      <c r="B86" s="430"/>
      <c r="C86" s="430"/>
      <c r="D86" s="437"/>
      <c r="E86" s="206" t="s">
        <v>51</v>
      </c>
      <c r="F86" s="222" t="s">
        <v>52</v>
      </c>
      <c r="G86" s="223">
        <v>1</v>
      </c>
      <c r="H86" s="222" t="s">
        <v>143</v>
      </c>
      <c r="I86" s="437"/>
      <c r="J86" s="222">
        <v>30</v>
      </c>
      <c r="K86" s="224">
        <v>42004</v>
      </c>
      <c r="L86" s="222"/>
      <c r="M86" s="222"/>
      <c r="N86" s="222"/>
      <c r="O86" s="222"/>
      <c r="P86" s="222"/>
      <c r="Q86" s="222"/>
      <c r="R86" s="222"/>
      <c r="S86" s="222"/>
      <c r="T86" s="222"/>
      <c r="U86" s="222"/>
      <c r="V86" s="222"/>
      <c r="W86" s="222"/>
      <c r="X86" s="225">
        <v>0</v>
      </c>
      <c r="Y86" s="222"/>
      <c r="Z86" s="222"/>
      <c r="AA86" s="222"/>
      <c r="AB86" s="206"/>
      <c r="AC86" s="119"/>
      <c r="AD86" s="119"/>
      <c r="AE86" s="119"/>
      <c r="AF86" s="119"/>
      <c r="AG86" s="119"/>
      <c r="AH86" s="120"/>
      <c r="AI86" s="120"/>
      <c r="AJ86" s="120"/>
      <c r="AK86" s="120"/>
      <c r="AL86" s="120"/>
      <c r="AM86" s="121"/>
      <c r="AN86" s="121"/>
      <c r="AO86" s="121"/>
      <c r="AP86" s="121"/>
      <c r="AQ86" s="121"/>
      <c r="AR86" s="122"/>
      <c r="AS86" s="122"/>
      <c r="AT86" s="122"/>
      <c r="AU86" s="122"/>
      <c r="AV86" s="122"/>
      <c r="AW86" s="123"/>
      <c r="AX86" s="123"/>
      <c r="AY86" s="123"/>
      <c r="AZ86" s="123"/>
      <c r="BA86" s="123"/>
      <c r="BB86" s="231"/>
      <c r="BC86" s="231"/>
      <c r="BD86" s="231"/>
      <c r="BE86" s="231"/>
      <c r="BF86" s="231"/>
    </row>
    <row r="87" spans="1:58" s="89" customFormat="1" ht="59.25" customHeight="1" thickBot="1">
      <c r="A87" s="429"/>
      <c r="B87" s="430"/>
      <c r="C87" s="430"/>
      <c r="D87" s="437"/>
      <c r="E87" s="206" t="s">
        <v>53</v>
      </c>
      <c r="F87" s="222" t="s">
        <v>52</v>
      </c>
      <c r="G87" s="223">
        <v>1</v>
      </c>
      <c r="H87" s="222" t="s">
        <v>144</v>
      </c>
      <c r="I87" s="437"/>
      <c r="J87" s="222">
        <v>30</v>
      </c>
      <c r="K87" s="224">
        <v>42004</v>
      </c>
      <c r="L87" s="222"/>
      <c r="M87" s="222"/>
      <c r="N87" s="222"/>
      <c r="O87" s="222"/>
      <c r="P87" s="222"/>
      <c r="Q87" s="222"/>
      <c r="R87" s="222"/>
      <c r="S87" s="222"/>
      <c r="T87" s="222"/>
      <c r="U87" s="222"/>
      <c r="V87" s="222"/>
      <c r="W87" s="222"/>
      <c r="X87" s="225">
        <v>10000000</v>
      </c>
      <c r="Y87" s="222"/>
      <c r="Z87" s="222"/>
      <c r="AA87" s="222"/>
      <c r="AB87" s="206"/>
      <c r="AC87" s="119"/>
      <c r="AD87" s="119"/>
      <c r="AE87" s="119"/>
      <c r="AF87" s="119"/>
      <c r="AG87" s="119"/>
      <c r="AH87" s="120"/>
      <c r="AI87" s="120"/>
      <c r="AJ87" s="120"/>
      <c r="AK87" s="120"/>
      <c r="AL87" s="120"/>
      <c r="AM87" s="121"/>
      <c r="AN87" s="121"/>
      <c r="AO87" s="121"/>
      <c r="AP87" s="121"/>
      <c r="AQ87" s="121"/>
      <c r="AR87" s="122"/>
      <c r="AS87" s="122"/>
      <c r="AT87" s="122"/>
      <c r="AU87" s="122"/>
      <c r="AV87" s="122"/>
      <c r="AW87" s="123"/>
      <c r="AX87" s="123"/>
      <c r="AY87" s="123"/>
      <c r="AZ87" s="123"/>
      <c r="BA87" s="123"/>
      <c r="BB87" s="231"/>
      <c r="BC87" s="231"/>
      <c r="BD87" s="231"/>
      <c r="BE87" s="231"/>
      <c r="BF87" s="231"/>
    </row>
    <row r="88" spans="1:58" s="89" customFormat="1" ht="60.75" customHeight="1" thickBot="1">
      <c r="A88" s="429"/>
      <c r="B88" s="430"/>
      <c r="C88" s="430"/>
      <c r="D88" s="222" t="s">
        <v>168</v>
      </c>
      <c r="E88" s="206" t="s">
        <v>88</v>
      </c>
      <c r="F88" s="222" t="s">
        <v>128</v>
      </c>
      <c r="G88" s="223" t="s">
        <v>209</v>
      </c>
      <c r="H88" s="222" t="s">
        <v>1254</v>
      </c>
      <c r="I88" s="222" t="s">
        <v>1255</v>
      </c>
      <c r="J88" s="222">
        <v>100</v>
      </c>
      <c r="K88" s="224">
        <v>42004</v>
      </c>
      <c r="L88" s="222"/>
      <c r="M88" s="222"/>
      <c r="N88" s="222"/>
      <c r="O88" s="222"/>
      <c r="P88" s="222"/>
      <c r="Q88" s="222"/>
      <c r="R88" s="222"/>
      <c r="S88" s="222"/>
      <c r="T88" s="222"/>
      <c r="U88" s="222"/>
      <c r="V88" s="222"/>
      <c r="W88" s="222"/>
      <c r="X88" s="225">
        <v>0</v>
      </c>
      <c r="Y88" s="222"/>
      <c r="Z88" s="222"/>
      <c r="AA88" s="222"/>
      <c r="AB88" s="206"/>
      <c r="AC88" s="119"/>
      <c r="AD88" s="119"/>
      <c r="AE88" s="119"/>
      <c r="AF88" s="119"/>
      <c r="AG88" s="119"/>
      <c r="AH88" s="120"/>
      <c r="AI88" s="120"/>
      <c r="AJ88" s="120"/>
      <c r="AK88" s="120"/>
      <c r="AL88" s="120"/>
      <c r="AM88" s="121"/>
      <c r="AN88" s="121"/>
      <c r="AO88" s="121"/>
      <c r="AP88" s="121"/>
      <c r="AQ88" s="121"/>
      <c r="AR88" s="122"/>
      <c r="AS88" s="122"/>
      <c r="AT88" s="122"/>
      <c r="AU88" s="122"/>
      <c r="AV88" s="122"/>
      <c r="AW88" s="123"/>
      <c r="AX88" s="123"/>
      <c r="AY88" s="123"/>
      <c r="AZ88" s="123"/>
      <c r="BA88" s="123"/>
      <c r="BB88" s="231"/>
      <c r="BC88" s="231"/>
      <c r="BD88" s="231"/>
      <c r="BE88" s="231"/>
      <c r="BF88" s="231"/>
    </row>
    <row r="89" spans="1:58" s="89" customFormat="1" ht="52.5" customHeight="1" thickBot="1">
      <c r="A89" s="429"/>
      <c r="B89" s="430"/>
      <c r="C89" s="430"/>
      <c r="D89" s="429" t="s">
        <v>169</v>
      </c>
      <c r="E89" s="206" t="s">
        <v>54</v>
      </c>
      <c r="F89" s="206" t="s">
        <v>55</v>
      </c>
      <c r="G89" s="207">
        <v>1</v>
      </c>
      <c r="H89" s="222" t="s">
        <v>145</v>
      </c>
      <c r="I89" s="437" t="s">
        <v>1256</v>
      </c>
      <c r="J89" s="222">
        <v>70</v>
      </c>
      <c r="K89" s="224">
        <v>41943</v>
      </c>
      <c r="L89" s="222"/>
      <c r="M89" s="222"/>
      <c r="N89" s="222"/>
      <c r="O89" s="222"/>
      <c r="P89" s="222"/>
      <c r="Q89" s="222"/>
      <c r="R89" s="222"/>
      <c r="S89" s="222"/>
      <c r="T89" s="222"/>
      <c r="U89" s="222"/>
      <c r="V89" s="222"/>
      <c r="W89" s="222"/>
      <c r="X89" s="225">
        <v>250000000</v>
      </c>
      <c r="Y89" s="222"/>
      <c r="Z89" s="222"/>
      <c r="AA89" s="222"/>
      <c r="AB89" s="206"/>
      <c r="AC89" s="119"/>
      <c r="AD89" s="119"/>
      <c r="AE89" s="119"/>
      <c r="AF89" s="119"/>
      <c r="AG89" s="119"/>
      <c r="AH89" s="120"/>
      <c r="AI89" s="120"/>
      <c r="AJ89" s="120"/>
      <c r="AK89" s="120"/>
      <c r="AL89" s="120"/>
      <c r="AM89" s="121"/>
      <c r="AN89" s="121"/>
      <c r="AO89" s="121"/>
      <c r="AP89" s="121"/>
      <c r="AQ89" s="121"/>
      <c r="AR89" s="122"/>
      <c r="AS89" s="122"/>
      <c r="AT89" s="122"/>
      <c r="AU89" s="122"/>
      <c r="AV89" s="122"/>
      <c r="AW89" s="123"/>
      <c r="AX89" s="123"/>
      <c r="AY89" s="123"/>
      <c r="AZ89" s="123"/>
      <c r="BA89" s="123"/>
      <c r="BB89" s="231"/>
      <c r="BC89" s="231"/>
      <c r="BD89" s="231"/>
      <c r="BE89" s="231"/>
      <c r="BF89" s="231"/>
    </row>
    <row r="90" spans="1:58" s="89" customFormat="1" ht="55.5" customHeight="1" thickBot="1">
      <c r="A90" s="429"/>
      <c r="B90" s="430"/>
      <c r="C90" s="430"/>
      <c r="D90" s="429"/>
      <c r="E90" s="206" t="s">
        <v>1257</v>
      </c>
      <c r="F90" s="206" t="s">
        <v>97</v>
      </c>
      <c r="G90" s="207">
        <v>1</v>
      </c>
      <c r="H90" s="222" t="s">
        <v>1258</v>
      </c>
      <c r="I90" s="437"/>
      <c r="J90" s="222">
        <v>30</v>
      </c>
      <c r="K90" s="224">
        <v>42004</v>
      </c>
      <c r="L90" s="222"/>
      <c r="M90" s="222"/>
      <c r="N90" s="222"/>
      <c r="O90" s="222"/>
      <c r="P90" s="222"/>
      <c r="Q90" s="222"/>
      <c r="R90" s="222"/>
      <c r="S90" s="222"/>
      <c r="T90" s="222"/>
      <c r="U90" s="222"/>
      <c r="V90" s="222"/>
      <c r="W90" s="222"/>
      <c r="X90" s="225">
        <v>300000000</v>
      </c>
      <c r="Y90" s="222"/>
      <c r="Z90" s="222"/>
      <c r="AA90" s="222"/>
      <c r="AB90" s="206"/>
      <c r="AC90" s="119"/>
      <c r="AD90" s="119"/>
      <c r="AE90" s="119"/>
      <c r="AF90" s="119"/>
      <c r="AG90" s="119"/>
      <c r="AH90" s="120"/>
      <c r="AI90" s="120"/>
      <c r="AJ90" s="120"/>
      <c r="AK90" s="120"/>
      <c r="AL90" s="120"/>
      <c r="AM90" s="121"/>
      <c r="AN90" s="121"/>
      <c r="AO90" s="121"/>
      <c r="AP90" s="121"/>
      <c r="AQ90" s="121"/>
      <c r="AR90" s="122"/>
      <c r="AS90" s="122"/>
      <c r="AT90" s="122"/>
      <c r="AU90" s="122"/>
      <c r="AV90" s="122"/>
      <c r="AW90" s="123"/>
      <c r="AX90" s="123"/>
      <c r="AY90" s="123"/>
      <c r="AZ90" s="123"/>
      <c r="BA90" s="123"/>
      <c r="BB90" s="231"/>
      <c r="BC90" s="231"/>
      <c r="BD90" s="231"/>
      <c r="BE90" s="231"/>
      <c r="BF90" s="231"/>
    </row>
    <row r="91" spans="1:58" s="89" customFormat="1" ht="47.25" customHeight="1" thickBot="1">
      <c r="A91" s="429"/>
      <c r="B91" s="430"/>
      <c r="C91" s="430"/>
      <c r="D91" s="437" t="s">
        <v>170</v>
      </c>
      <c r="E91" s="206" t="s">
        <v>1259</v>
      </c>
      <c r="F91" s="206" t="s">
        <v>49</v>
      </c>
      <c r="G91" s="207">
        <v>1</v>
      </c>
      <c r="H91" s="206" t="s">
        <v>157</v>
      </c>
      <c r="I91" s="437" t="s">
        <v>1260</v>
      </c>
      <c r="J91" s="222">
        <v>90</v>
      </c>
      <c r="K91" s="224">
        <v>41729</v>
      </c>
      <c r="L91" s="222"/>
      <c r="M91" s="222"/>
      <c r="N91" s="222"/>
      <c r="O91" s="222"/>
      <c r="P91" s="222"/>
      <c r="Q91" s="222"/>
      <c r="R91" s="222"/>
      <c r="S91" s="222"/>
      <c r="T91" s="222"/>
      <c r="U91" s="222"/>
      <c r="V91" s="222"/>
      <c r="W91" s="222"/>
      <c r="X91" s="225">
        <v>20000000</v>
      </c>
      <c r="Y91" s="222"/>
      <c r="Z91" s="222"/>
      <c r="AA91" s="222"/>
      <c r="AB91" s="206"/>
      <c r="AC91" s="119"/>
      <c r="AD91" s="119"/>
      <c r="AE91" s="119"/>
      <c r="AF91" s="119"/>
      <c r="AG91" s="119"/>
      <c r="AH91" s="120"/>
      <c r="AI91" s="120"/>
      <c r="AJ91" s="120"/>
      <c r="AK91" s="120"/>
      <c r="AL91" s="120"/>
      <c r="AM91" s="121"/>
      <c r="AN91" s="121"/>
      <c r="AO91" s="121"/>
      <c r="AP91" s="121"/>
      <c r="AQ91" s="121"/>
      <c r="AR91" s="122"/>
      <c r="AS91" s="122"/>
      <c r="AT91" s="122"/>
      <c r="AU91" s="122"/>
      <c r="AV91" s="122"/>
      <c r="AW91" s="123"/>
      <c r="AX91" s="123"/>
      <c r="AY91" s="123"/>
      <c r="AZ91" s="123"/>
      <c r="BA91" s="123"/>
      <c r="BB91" s="231"/>
      <c r="BC91" s="231"/>
      <c r="BD91" s="231"/>
      <c r="BE91" s="231"/>
      <c r="BF91" s="231"/>
    </row>
    <row r="92" spans="1:58" s="89" customFormat="1" ht="45" customHeight="1" thickBot="1">
      <c r="A92" s="429"/>
      <c r="B92" s="430"/>
      <c r="C92" s="430"/>
      <c r="D92" s="437"/>
      <c r="E92" s="206" t="s">
        <v>1261</v>
      </c>
      <c r="F92" s="206" t="s">
        <v>57</v>
      </c>
      <c r="G92" s="207">
        <v>1</v>
      </c>
      <c r="H92" s="222" t="s">
        <v>150</v>
      </c>
      <c r="I92" s="437"/>
      <c r="J92" s="222">
        <v>10</v>
      </c>
      <c r="K92" s="224">
        <v>42004</v>
      </c>
      <c r="L92" s="222"/>
      <c r="M92" s="222"/>
      <c r="N92" s="222"/>
      <c r="O92" s="222"/>
      <c r="P92" s="222"/>
      <c r="Q92" s="222"/>
      <c r="R92" s="222"/>
      <c r="S92" s="222"/>
      <c r="T92" s="222"/>
      <c r="U92" s="222"/>
      <c r="V92" s="222"/>
      <c r="W92" s="222"/>
      <c r="X92" s="225">
        <v>50000000</v>
      </c>
      <c r="Y92" s="222"/>
      <c r="Z92" s="222"/>
      <c r="AA92" s="222"/>
      <c r="AB92" s="206"/>
      <c r="AC92" s="119"/>
      <c r="AD92" s="119"/>
      <c r="AE92" s="119"/>
      <c r="AF92" s="119"/>
      <c r="AG92" s="119"/>
      <c r="AH92" s="120"/>
      <c r="AI92" s="120"/>
      <c r="AJ92" s="120"/>
      <c r="AK92" s="120"/>
      <c r="AL92" s="120"/>
      <c r="AM92" s="121"/>
      <c r="AN92" s="121"/>
      <c r="AO92" s="121"/>
      <c r="AP92" s="121"/>
      <c r="AQ92" s="121"/>
      <c r="AR92" s="122"/>
      <c r="AS92" s="122"/>
      <c r="AT92" s="122"/>
      <c r="AU92" s="122"/>
      <c r="AV92" s="122"/>
      <c r="AW92" s="123"/>
      <c r="AX92" s="123"/>
      <c r="AY92" s="123"/>
      <c r="AZ92" s="123"/>
      <c r="BA92" s="123"/>
      <c r="BB92" s="231"/>
      <c r="BC92" s="231"/>
      <c r="BD92" s="231"/>
      <c r="BE92" s="231"/>
      <c r="BF92" s="231"/>
    </row>
    <row r="93" spans="1:58" s="89" customFormat="1" ht="45" customHeight="1" thickBot="1">
      <c r="A93" s="429"/>
      <c r="B93" s="430"/>
      <c r="C93" s="430"/>
      <c r="D93" s="429" t="s">
        <v>197</v>
      </c>
      <c r="E93" s="206" t="s">
        <v>151</v>
      </c>
      <c r="F93" s="206" t="s">
        <v>152</v>
      </c>
      <c r="G93" s="207">
        <v>1</v>
      </c>
      <c r="H93" s="222" t="s">
        <v>154</v>
      </c>
      <c r="I93" s="429" t="s">
        <v>155</v>
      </c>
      <c r="J93" s="222">
        <v>45</v>
      </c>
      <c r="K93" s="224">
        <v>41820</v>
      </c>
      <c r="L93" s="222"/>
      <c r="M93" s="222"/>
      <c r="N93" s="222"/>
      <c r="O93" s="222"/>
      <c r="P93" s="222"/>
      <c r="Q93" s="222"/>
      <c r="R93" s="222"/>
      <c r="S93" s="222"/>
      <c r="T93" s="222"/>
      <c r="U93" s="222"/>
      <c r="V93" s="222"/>
      <c r="W93" s="222"/>
      <c r="X93" s="225">
        <v>0</v>
      </c>
      <c r="Y93" s="222"/>
      <c r="Z93" s="222"/>
      <c r="AA93" s="222"/>
      <c r="AB93" s="206"/>
      <c r="AC93" s="119"/>
      <c r="AD93" s="119"/>
      <c r="AE93" s="119"/>
      <c r="AF93" s="119"/>
      <c r="AG93" s="119"/>
      <c r="AH93" s="120"/>
      <c r="AI93" s="120"/>
      <c r="AJ93" s="120"/>
      <c r="AK93" s="120"/>
      <c r="AL93" s="120"/>
      <c r="AM93" s="121"/>
      <c r="AN93" s="121"/>
      <c r="AO93" s="121"/>
      <c r="AP93" s="121"/>
      <c r="AQ93" s="121"/>
      <c r="AR93" s="122"/>
      <c r="AS93" s="122"/>
      <c r="AT93" s="122"/>
      <c r="AU93" s="122"/>
      <c r="AV93" s="122"/>
      <c r="AW93" s="123"/>
      <c r="AX93" s="123"/>
      <c r="AY93" s="123"/>
      <c r="AZ93" s="123"/>
      <c r="BA93" s="123"/>
      <c r="BB93" s="231"/>
      <c r="BC93" s="231"/>
      <c r="BD93" s="231"/>
      <c r="BE93" s="231"/>
      <c r="BF93" s="231"/>
    </row>
    <row r="94" spans="1:58" s="89" customFormat="1" ht="32.25" customHeight="1" thickBot="1">
      <c r="A94" s="429"/>
      <c r="B94" s="430"/>
      <c r="C94" s="430"/>
      <c r="D94" s="429"/>
      <c r="E94" s="206" t="s">
        <v>198</v>
      </c>
      <c r="F94" s="206" t="s">
        <v>1262</v>
      </c>
      <c r="G94" s="207">
        <v>18300</v>
      </c>
      <c r="H94" s="206" t="s">
        <v>153</v>
      </c>
      <c r="I94" s="429"/>
      <c r="J94" s="222">
        <v>45</v>
      </c>
      <c r="K94" s="224">
        <v>41820</v>
      </c>
      <c r="L94" s="222"/>
      <c r="M94" s="222"/>
      <c r="N94" s="222"/>
      <c r="O94" s="222"/>
      <c r="P94" s="222"/>
      <c r="Q94" s="222"/>
      <c r="R94" s="222"/>
      <c r="S94" s="222"/>
      <c r="T94" s="222"/>
      <c r="U94" s="222"/>
      <c r="V94" s="222"/>
      <c r="W94" s="222"/>
      <c r="X94" s="225">
        <v>0</v>
      </c>
      <c r="Y94" s="222"/>
      <c r="Z94" s="222"/>
      <c r="AA94" s="222"/>
      <c r="AB94" s="206"/>
      <c r="AC94" s="119"/>
      <c r="AD94" s="119"/>
      <c r="AE94" s="119"/>
      <c r="AF94" s="119"/>
      <c r="AG94" s="119"/>
      <c r="AH94" s="120"/>
      <c r="AI94" s="120"/>
      <c r="AJ94" s="120"/>
      <c r="AK94" s="120"/>
      <c r="AL94" s="120"/>
      <c r="AM94" s="121"/>
      <c r="AN94" s="121"/>
      <c r="AO94" s="121"/>
      <c r="AP94" s="121"/>
      <c r="AQ94" s="121"/>
      <c r="AR94" s="122"/>
      <c r="AS94" s="122"/>
      <c r="AT94" s="122"/>
      <c r="AU94" s="122"/>
      <c r="AV94" s="122"/>
      <c r="AW94" s="123"/>
      <c r="AX94" s="123"/>
      <c r="AY94" s="123"/>
      <c r="AZ94" s="123"/>
      <c r="BA94" s="123"/>
      <c r="BB94" s="231"/>
      <c r="BC94" s="231"/>
      <c r="BD94" s="231"/>
      <c r="BE94" s="231"/>
      <c r="BF94" s="231"/>
    </row>
    <row r="95" spans="1:58" s="89" customFormat="1" ht="51.75" customHeight="1" thickBot="1">
      <c r="A95" s="429"/>
      <c r="B95" s="430"/>
      <c r="C95" s="430"/>
      <c r="D95" s="429"/>
      <c r="E95" s="206" t="s">
        <v>156</v>
      </c>
      <c r="F95" s="206" t="s">
        <v>49</v>
      </c>
      <c r="G95" s="207">
        <v>1</v>
      </c>
      <c r="H95" s="206" t="s">
        <v>157</v>
      </c>
      <c r="I95" s="429"/>
      <c r="J95" s="206">
        <v>10</v>
      </c>
      <c r="K95" s="208">
        <v>41882</v>
      </c>
      <c r="L95" s="206"/>
      <c r="M95" s="206"/>
      <c r="N95" s="206"/>
      <c r="O95" s="206"/>
      <c r="P95" s="206"/>
      <c r="Q95" s="206"/>
      <c r="R95" s="206"/>
      <c r="S95" s="206"/>
      <c r="T95" s="206"/>
      <c r="U95" s="206"/>
      <c r="V95" s="206"/>
      <c r="W95" s="206"/>
      <c r="X95" s="209">
        <v>0</v>
      </c>
      <c r="Y95" s="206"/>
      <c r="Z95" s="206"/>
      <c r="AA95" s="206"/>
      <c r="AB95" s="206"/>
      <c r="AC95" s="119"/>
      <c r="AD95" s="119"/>
      <c r="AE95" s="119"/>
      <c r="AF95" s="119"/>
      <c r="AG95" s="119"/>
      <c r="AH95" s="120"/>
      <c r="AI95" s="120"/>
      <c r="AJ95" s="120"/>
      <c r="AK95" s="120"/>
      <c r="AL95" s="120"/>
      <c r="AM95" s="121"/>
      <c r="AN95" s="121"/>
      <c r="AO95" s="121"/>
      <c r="AP95" s="121"/>
      <c r="AQ95" s="121"/>
      <c r="AR95" s="122"/>
      <c r="AS95" s="122"/>
      <c r="AT95" s="122"/>
      <c r="AU95" s="122"/>
      <c r="AV95" s="122"/>
      <c r="AW95" s="123"/>
      <c r="AX95" s="123"/>
      <c r="AY95" s="123"/>
      <c r="AZ95" s="123"/>
      <c r="BA95" s="123"/>
      <c r="BB95" s="231"/>
      <c r="BC95" s="231"/>
      <c r="BD95" s="231"/>
      <c r="BE95" s="231"/>
      <c r="BF95" s="231"/>
    </row>
    <row r="96" spans="1:58" s="89" customFormat="1" ht="30" customHeight="1" thickBot="1">
      <c r="A96" s="429"/>
      <c r="B96" s="430"/>
      <c r="C96" s="430" t="s">
        <v>4</v>
      </c>
      <c r="D96" s="429" t="s">
        <v>1263</v>
      </c>
      <c r="E96" s="206" t="s">
        <v>9</v>
      </c>
      <c r="F96" s="206" t="s">
        <v>58</v>
      </c>
      <c r="G96" s="207">
        <v>1</v>
      </c>
      <c r="H96" s="206" t="s">
        <v>149</v>
      </c>
      <c r="I96" s="429" t="s">
        <v>32</v>
      </c>
      <c r="J96" s="206">
        <v>20</v>
      </c>
      <c r="K96" s="208">
        <v>42003</v>
      </c>
      <c r="L96" s="206"/>
      <c r="M96" s="206"/>
      <c r="N96" s="206"/>
      <c r="O96" s="206"/>
      <c r="P96" s="206"/>
      <c r="Q96" s="206"/>
      <c r="R96" s="206"/>
      <c r="S96" s="206"/>
      <c r="T96" s="206"/>
      <c r="U96" s="206"/>
      <c r="V96" s="206"/>
      <c r="W96" s="206"/>
      <c r="X96" s="209">
        <v>0</v>
      </c>
      <c r="Y96" s="206"/>
      <c r="Z96" s="206"/>
      <c r="AA96" s="206"/>
      <c r="AB96" s="206"/>
      <c r="AC96" s="119"/>
      <c r="AD96" s="119"/>
      <c r="AE96" s="119"/>
      <c r="AF96" s="119"/>
      <c r="AG96" s="119"/>
      <c r="AH96" s="120"/>
      <c r="AI96" s="120"/>
      <c r="AJ96" s="120"/>
      <c r="AK96" s="120"/>
      <c r="AL96" s="120"/>
      <c r="AM96" s="121"/>
      <c r="AN96" s="121"/>
      <c r="AO96" s="121"/>
      <c r="AP96" s="121"/>
      <c r="AQ96" s="121"/>
      <c r="AR96" s="122"/>
      <c r="AS96" s="122"/>
      <c r="AT96" s="122"/>
      <c r="AU96" s="122"/>
      <c r="AV96" s="122"/>
      <c r="AW96" s="123"/>
      <c r="AX96" s="123"/>
      <c r="AY96" s="123"/>
      <c r="AZ96" s="123"/>
      <c r="BA96" s="123"/>
      <c r="BB96" s="231"/>
      <c r="BC96" s="231"/>
      <c r="BD96" s="231"/>
      <c r="BE96" s="231"/>
      <c r="BF96" s="231"/>
    </row>
    <row r="97" spans="1:58" s="89" customFormat="1" ht="32.25" customHeight="1" thickBot="1">
      <c r="A97" s="429"/>
      <c r="B97" s="430"/>
      <c r="C97" s="430"/>
      <c r="D97" s="429"/>
      <c r="E97" s="206" t="s">
        <v>1264</v>
      </c>
      <c r="F97" s="206" t="s">
        <v>58</v>
      </c>
      <c r="G97" s="207">
        <v>1</v>
      </c>
      <c r="H97" s="206" t="s">
        <v>149</v>
      </c>
      <c r="I97" s="429"/>
      <c r="J97" s="206">
        <v>20</v>
      </c>
      <c r="K97" s="208">
        <v>42003</v>
      </c>
      <c r="L97" s="206"/>
      <c r="M97" s="206"/>
      <c r="N97" s="206"/>
      <c r="O97" s="206"/>
      <c r="P97" s="206"/>
      <c r="Q97" s="206"/>
      <c r="R97" s="206"/>
      <c r="S97" s="206"/>
      <c r="T97" s="206"/>
      <c r="U97" s="206"/>
      <c r="V97" s="206"/>
      <c r="W97" s="206"/>
      <c r="X97" s="211">
        <v>400000000</v>
      </c>
      <c r="Y97" s="206"/>
      <c r="Z97" s="206"/>
      <c r="AA97" s="206"/>
      <c r="AB97" s="206"/>
      <c r="AC97" s="119"/>
      <c r="AD97" s="119"/>
      <c r="AE97" s="119"/>
      <c r="AF97" s="119"/>
      <c r="AG97" s="119"/>
      <c r="AH97" s="120"/>
      <c r="AI97" s="120"/>
      <c r="AJ97" s="120"/>
      <c r="AK97" s="120"/>
      <c r="AL97" s="120"/>
      <c r="AM97" s="121"/>
      <c r="AN97" s="121"/>
      <c r="AO97" s="121"/>
      <c r="AP97" s="121"/>
      <c r="AQ97" s="121"/>
      <c r="AR97" s="122"/>
      <c r="AS97" s="122"/>
      <c r="AT97" s="122"/>
      <c r="AU97" s="122"/>
      <c r="AV97" s="122"/>
      <c r="AW97" s="123"/>
      <c r="AX97" s="123"/>
      <c r="AY97" s="123"/>
      <c r="AZ97" s="123"/>
      <c r="BA97" s="123"/>
      <c r="BB97" s="231"/>
      <c r="BC97" s="231"/>
      <c r="BD97" s="231"/>
      <c r="BE97" s="231"/>
      <c r="BF97" s="231"/>
    </row>
    <row r="98" spans="1:58" s="89" customFormat="1" ht="46.5" customHeight="1" thickBot="1">
      <c r="A98" s="429"/>
      <c r="B98" s="430"/>
      <c r="C98" s="430"/>
      <c r="D98" s="429"/>
      <c r="E98" s="206" t="s">
        <v>1265</v>
      </c>
      <c r="F98" s="206" t="s">
        <v>58</v>
      </c>
      <c r="G98" s="207">
        <v>1</v>
      </c>
      <c r="H98" s="206" t="s">
        <v>149</v>
      </c>
      <c r="I98" s="429"/>
      <c r="J98" s="206">
        <v>10</v>
      </c>
      <c r="K98" s="208">
        <v>42003</v>
      </c>
      <c r="L98" s="206"/>
      <c r="M98" s="206"/>
      <c r="N98" s="206"/>
      <c r="O98" s="206"/>
      <c r="P98" s="206"/>
      <c r="Q98" s="206"/>
      <c r="R98" s="206"/>
      <c r="S98" s="206"/>
      <c r="T98" s="206"/>
      <c r="U98" s="206"/>
      <c r="V98" s="206"/>
      <c r="W98" s="206"/>
      <c r="X98" s="215" t="s">
        <v>1288</v>
      </c>
      <c r="Y98" s="206"/>
      <c r="Z98" s="206"/>
      <c r="AA98" s="206"/>
      <c r="AB98" s="206"/>
      <c r="AC98" s="119"/>
      <c r="AD98" s="119"/>
      <c r="AE98" s="119"/>
      <c r="AF98" s="119"/>
      <c r="AG98" s="119"/>
      <c r="AH98" s="120"/>
      <c r="AI98" s="120"/>
      <c r="AJ98" s="120"/>
      <c r="AK98" s="120"/>
      <c r="AL98" s="120"/>
      <c r="AM98" s="121"/>
      <c r="AN98" s="121"/>
      <c r="AO98" s="121"/>
      <c r="AP98" s="121"/>
      <c r="AQ98" s="121"/>
      <c r="AR98" s="122"/>
      <c r="AS98" s="122"/>
      <c r="AT98" s="122"/>
      <c r="AU98" s="122"/>
      <c r="AV98" s="122"/>
      <c r="AW98" s="123"/>
      <c r="AX98" s="123"/>
      <c r="AY98" s="123"/>
      <c r="AZ98" s="123"/>
      <c r="BA98" s="123"/>
      <c r="BB98" s="231"/>
      <c r="BC98" s="231"/>
      <c r="BD98" s="231"/>
      <c r="BE98" s="231"/>
      <c r="BF98" s="231"/>
    </row>
    <row r="99" spans="1:58" s="89" customFormat="1" ht="54.75" customHeight="1" thickBot="1">
      <c r="A99" s="429"/>
      <c r="B99" s="430"/>
      <c r="C99" s="430"/>
      <c r="D99" s="429"/>
      <c r="E99" s="206" t="s">
        <v>1266</v>
      </c>
      <c r="F99" s="206" t="s">
        <v>1267</v>
      </c>
      <c r="G99" s="207">
        <v>1</v>
      </c>
      <c r="H99" s="206" t="s">
        <v>1268</v>
      </c>
      <c r="I99" s="429"/>
      <c r="J99" s="206">
        <v>15</v>
      </c>
      <c r="K99" s="208">
        <v>42003</v>
      </c>
      <c r="L99" s="206"/>
      <c r="M99" s="206"/>
      <c r="N99" s="206"/>
      <c r="O99" s="206"/>
      <c r="P99" s="206"/>
      <c r="Q99" s="206"/>
      <c r="R99" s="206"/>
      <c r="S99" s="206"/>
      <c r="T99" s="206"/>
      <c r="U99" s="206"/>
      <c r="V99" s="206"/>
      <c r="W99" s="206"/>
      <c r="X99" s="211">
        <v>450000000</v>
      </c>
      <c r="Y99" s="206"/>
      <c r="Z99" s="206"/>
      <c r="AA99" s="206"/>
      <c r="AB99" s="206"/>
      <c r="AC99" s="119"/>
      <c r="AD99" s="119"/>
      <c r="AE99" s="119"/>
      <c r="AF99" s="119"/>
      <c r="AG99" s="119"/>
      <c r="AH99" s="120"/>
      <c r="AI99" s="120"/>
      <c r="AJ99" s="120"/>
      <c r="AK99" s="120"/>
      <c r="AL99" s="120"/>
      <c r="AM99" s="121"/>
      <c r="AN99" s="121"/>
      <c r="AO99" s="121"/>
      <c r="AP99" s="121"/>
      <c r="AQ99" s="121"/>
      <c r="AR99" s="122"/>
      <c r="AS99" s="122"/>
      <c r="AT99" s="122"/>
      <c r="AU99" s="122"/>
      <c r="AV99" s="122"/>
      <c r="AW99" s="123"/>
      <c r="AX99" s="123"/>
      <c r="AY99" s="123"/>
      <c r="AZ99" s="123"/>
      <c r="BA99" s="123"/>
      <c r="BB99" s="231"/>
      <c r="BC99" s="231"/>
      <c r="BD99" s="231"/>
      <c r="BE99" s="231"/>
      <c r="BF99" s="231"/>
    </row>
    <row r="100" spans="1:58" s="89" customFormat="1" ht="32.25" customHeight="1" thickBot="1">
      <c r="A100" s="429"/>
      <c r="B100" s="430"/>
      <c r="C100" s="430"/>
      <c r="D100" s="429"/>
      <c r="E100" s="206" t="s">
        <v>1269</v>
      </c>
      <c r="F100" s="206" t="s">
        <v>58</v>
      </c>
      <c r="G100" s="207">
        <v>1</v>
      </c>
      <c r="H100" s="206" t="s">
        <v>149</v>
      </c>
      <c r="I100" s="429"/>
      <c r="J100" s="206">
        <v>10</v>
      </c>
      <c r="K100" s="208">
        <v>42003</v>
      </c>
      <c r="L100" s="206"/>
      <c r="M100" s="206"/>
      <c r="N100" s="206"/>
      <c r="O100" s="206"/>
      <c r="P100" s="206"/>
      <c r="Q100" s="206"/>
      <c r="R100" s="206"/>
      <c r="S100" s="206"/>
      <c r="T100" s="206"/>
      <c r="U100" s="206"/>
      <c r="V100" s="206"/>
      <c r="W100" s="206"/>
      <c r="X100" s="209">
        <v>10000000</v>
      </c>
      <c r="Y100" s="206"/>
      <c r="Z100" s="206"/>
      <c r="AA100" s="206"/>
      <c r="AB100" s="206"/>
      <c r="AC100" s="119"/>
      <c r="AD100" s="119"/>
      <c r="AE100" s="119"/>
      <c r="AF100" s="119"/>
      <c r="AG100" s="119"/>
      <c r="AH100" s="120"/>
      <c r="AI100" s="120"/>
      <c r="AJ100" s="120"/>
      <c r="AK100" s="120"/>
      <c r="AL100" s="120"/>
      <c r="AM100" s="121"/>
      <c r="AN100" s="121"/>
      <c r="AO100" s="121"/>
      <c r="AP100" s="121"/>
      <c r="AQ100" s="121"/>
      <c r="AR100" s="122"/>
      <c r="AS100" s="122"/>
      <c r="AT100" s="122"/>
      <c r="AU100" s="122"/>
      <c r="AV100" s="122"/>
      <c r="AW100" s="123"/>
      <c r="AX100" s="123"/>
      <c r="AY100" s="123"/>
      <c r="AZ100" s="123"/>
      <c r="BA100" s="123"/>
      <c r="BB100" s="231"/>
      <c r="BC100" s="231"/>
      <c r="BD100" s="231"/>
      <c r="BE100" s="231"/>
      <c r="BF100" s="231"/>
    </row>
    <row r="101" spans="1:58" s="89" customFormat="1" ht="57.75" customHeight="1" thickBot="1">
      <c r="A101" s="429"/>
      <c r="B101" s="430"/>
      <c r="C101" s="430"/>
      <c r="D101" s="429"/>
      <c r="E101" s="206" t="s">
        <v>89</v>
      </c>
      <c r="F101" s="206" t="s">
        <v>147</v>
      </c>
      <c r="G101" s="207">
        <v>1</v>
      </c>
      <c r="H101" s="206" t="s">
        <v>148</v>
      </c>
      <c r="I101" s="429"/>
      <c r="J101" s="206">
        <v>25</v>
      </c>
      <c r="K101" s="208">
        <v>42003</v>
      </c>
      <c r="L101" s="206"/>
      <c r="M101" s="206"/>
      <c r="N101" s="206"/>
      <c r="O101" s="206"/>
      <c r="P101" s="206"/>
      <c r="Q101" s="206"/>
      <c r="R101" s="206"/>
      <c r="S101" s="206"/>
      <c r="T101" s="206"/>
      <c r="U101" s="206"/>
      <c r="V101" s="206"/>
      <c r="W101" s="206"/>
      <c r="X101" s="209">
        <v>160000000</v>
      </c>
      <c r="Y101" s="206"/>
      <c r="Z101" s="206"/>
      <c r="AA101" s="206"/>
      <c r="AB101" s="206"/>
      <c r="AC101" s="119"/>
      <c r="AD101" s="119"/>
      <c r="AE101" s="119"/>
      <c r="AF101" s="119"/>
      <c r="AG101" s="119"/>
      <c r="AH101" s="120"/>
      <c r="AI101" s="120"/>
      <c r="AJ101" s="120"/>
      <c r="AK101" s="120"/>
      <c r="AL101" s="120"/>
      <c r="AM101" s="121"/>
      <c r="AN101" s="121"/>
      <c r="AO101" s="121"/>
      <c r="AP101" s="121"/>
      <c r="AQ101" s="121"/>
      <c r="AR101" s="122"/>
      <c r="AS101" s="122"/>
      <c r="AT101" s="122"/>
      <c r="AU101" s="122"/>
      <c r="AV101" s="122"/>
      <c r="AW101" s="123"/>
      <c r="AX101" s="123"/>
      <c r="AY101" s="123"/>
      <c r="AZ101" s="123"/>
      <c r="BA101" s="123"/>
      <c r="BB101" s="231"/>
      <c r="BC101" s="231"/>
      <c r="BD101" s="231"/>
      <c r="BE101" s="231"/>
      <c r="BF101" s="231"/>
    </row>
    <row r="102" spans="1:58" s="59" customFormat="1" ht="9.75" thickBot="1">
      <c r="A102" s="417" t="s">
        <v>579</v>
      </c>
      <c r="B102" s="417"/>
      <c r="C102" s="417"/>
      <c r="D102" s="417"/>
      <c r="E102" s="417"/>
      <c r="F102" s="417"/>
      <c r="G102" s="417"/>
      <c r="H102" s="417"/>
      <c r="I102" s="212"/>
      <c r="J102" s="213"/>
      <c r="K102" s="183"/>
      <c r="L102" s="183"/>
      <c r="M102" s="197"/>
      <c r="N102" s="197"/>
      <c r="O102" s="197"/>
      <c r="P102" s="197"/>
      <c r="Q102" s="197"/>
      <c r="R102" s="197"/>
      <c r="S102" s="197"/>
      <c r="T102" s="197"/>
      <c r="U102" s="197"/>
      <c r="V102" s="197"/>
      <c r="W102" s="197"/>
      <c r="X102" s="197"/>
      <c r="Y102" s="197"/>
      <c r="Z102" s="214" t="e">
        <f>SUM(#REF!)</f>
        <v>#REF!</v>
      </c>
      <c r="AA102" s="183"/>
      <c r="AB102" s="183"/>
      <c r="AC102" s="119"/>
      <c r="AD102" s="119"/>
      <c r="AE102" s="119"/>
      <c r="AF102" s="119"/>
      <c r="AG102" s="119"/>
      <c r="AH102" s="183"/>
      <c r="AI102" s="183"/>
      <c r="AJ102" s="183"/>
      <c r="AK102" s="183"/>
      <c r="AL102" s="183"/>
      <c r="AM102" s="121"/>
      <c r="AN102" s="121"/>
      <c r="AO102" s="121"/>
      <c r="AP102" s="121"/>
      <c r="AQ102" s="121"/>
      <c r="AR102" s="183"/>
      <c r="AS102" s="183"/>
      <c r="AT102" s="183"/>
      <c r="AU102" s="183"/>
      <c r="AV102" s="183"/>
      <c r="AW102" s="183"/>
      <c r="AX102" s="183"/>
      <c r="AY102" s="183"/>
      <c r="AZ102" s="183"/>
      <c r="BA102" s="183"/>
      <c r="BB102" s="183"/>
      <c r="BC102" s="183"/>
      <c r="BD102" s="183"/>
      <c r="BE102" s="183"/>
      <c r="BF102" s="183"/>
    </row>
    <row r="103" spans="1:58" ht="32.25" customHeight="1" thickBot="1">
      <c r="A103" s="429">
        <v>5</v>
      </c>
      <c r="B103" s="430" t="s">
        <v>1588</v>
      </c>
      <c r="C103" s="429" t="s">
        <v>8</v>
      </c>
      <c r="D103" s="429" t="s">
        <v>23</v>
      </c>
      <c r="E103" s="206" t="s">
        <v>174</v>
      </c>
      <c r="F103" s="206" t="s">
        <v>133</v>
      </c>
      <c r="G103" s="207">
        <v>1</v>
      </c>
      <c r="H103" s="206" t="s">
        <v>61</v>
      </c>
      <c r="I103" s="429" t="s">
        <v>30</v>
      </c>
      <c r="J103" s="206">
        <v>40</v>
      </c>
      <c r="K103" s="208">
        <v>41729</v>
      </c>
      <c r="L103" s="208"/>
      <c r="M103" s="208"/>
      <c r="N103" s="208"/>
      <c r="O103" s="208"/>
      <c r="P103" s="208"/>
      <c r="Q103" s="208"/>
      <c r="R103" s="208"/>
      <c r="S103" s="208"/>
      <c r="T103" s="208"/>
      <c r="U103" s="208"/>
      <c r="V103" s="208"/>
      <c r="W103" s="208"/>
      <c r="X103" s="209">
        <v>3000000</v>
      </c>
      <c r="Y103" s="206"/>
      <c r="Z103" s="206"/>
      <c r="AA103" s="206"/>
      <c r="AB103" s="206"/>
      <c r="AC103" s="119"/>
      <c r="AD103" s="119"/>
      <c r="AE103" s="119"/>
      <c r="AF103" s="119"/>
      <c r="AG103" s="119"/>
      <c r="AH103" s="120"/>
      <c r="AI103" s="120"/>
      <c r="AJ103" s="120"/>
      <c r="AK103" s="120"/>
      <c r="AL103" s="120"/>
      <c r="AM103" s="121"/>
      <c r="AN103" s="121"/>
      <c r="AO103" s="121"/>
      <c r="AP103" s="121"/>
      <c r="AQ103" s="121"/>
      <c r="AR103" s="122"/>
      <c r="AS103" s="122"/>
      <c r="AT103" s="122"/>
      <c r="AU103" s="122"/>
      <c r="AV103" s="122"/>
      <c r="AW103" s="123"/>
      <c r="AX103" s="123"/>
      <c r="AY103" s="123"/>
      <c r="AZ103" s="123"/>
      <c r="BA103" s="123"/>
      <c r="BB103" s="231"/>
      <c r="BC103" s="231"/>
      <c r="BD103" s="231"/>
      <c r="BE103" s="231"/>
      <c r="BF103" s="231"/>
    </row>
    <row r="104" spans="1:58" ht="32.25" customHeight="1" thickBot="1">
      <c r="A104" s="429"/>
      <c r="B104" s="430"/>
      <c r="C104" s="429"/>
      <c r="D104" s="429"/>
      <c r="E104" s="206" t="s">
        <v>24</v>
      </c>
      <c r="F104" s="206" t="s">
        <v>37</v>
      </c>
      <c r="G104" s="207">
        <v>2</v>
      </c>
      <c r="H104" s="206" t="s">
        <v>62</v>
      </c>
      <c r="I104" s="429"/>
      <c r="J104" s="206">
        <v>20</v>
      </c>
      <c r="K104" s="208">
        <v>41973</v>
      </c>
      <c r="L104" s="208"/>
      <c r="M104" s="208"/>
      <c r="N104" s="208"/>
      <c r="O104" s="208"/>
      <c r="P104" s="208"/>
      <c r="Q104" s="208"/>
      <c r="R104" s="208"/>
      <c r="S104" s="208"/>
      <c r="T104" s="208"/>
      <c r="U104" s="208"/>
      <c r="V104" s="208"/>
      <c r="W104" s="208"/>
      <c r="X104" s="209">
        <v>200000000</v>
      </c>
      <c r="Y104" s="206"/>
      <c r="Z104" s="206"/>
      <c r="AA104" s="206"/>
      <c r="AB104" s="206"/>
      <c r="AC104" s="119"/>
      <c r="AD104" s="119"/>
      <c r="AE104" s="119"/>
      <c r="AF104" s="119"/>
      <c r="AG104" s="119"/>
      <c r="AH104" s="120"/>
      <c r="AI104" s="120"/>
      <c r="AJ104" s="120"/>
      <c r="AK104" s="120"/>
      <c r="AL104" s="120"/>
      <c r="AM104" s="121"/>
      <c r="AN104" s="121"/>
      <c r="AO104" s="121"/>
      <c r="AP104" s="121"/>
      <c r="AQ104" s="121"/>
      <c r="AR104" s="122"/>
      <c r="AS104" s="122"/>
      <c r="AT104" s="122"/>
      <c r="AU104" s="122"/>
      <c r="AV104" s="122"/>
      <c r="AW104" s="123"/>
      <c r="AX104" s="123"/>
      <c r="AY104" s="123"/>
      <c r="AZ104" s="123"/>
      <c r="BA104" s="123"/>
      <c r="BB104" s="231"/>
      <c r="BC104" s="231"/>
      <c r="BD104" s="231"/>
      <c r="BE104" s="231"/>
      <c r="BF104" s="231"/>
    </row>
    <row r="105" spans="1:58" ht="32.25" customHeight="1" thickBot="1">
      <c r="A105" s="429"/>
      <c r="B105" s="430"/>
      <c r="C105" s="429"/>
      <c r="D105" s="429"/>
      <c r="E105" s="206" t="s">
        <v>175</v>
      </c>
      <c r="F105" s="206" t="s">
        <v>1270</v>
      </c>
      <c r="G105" s="207">
        <v>6</v>
      </c>
      <c r="H105" s="206" t="s">
        <v>1271</v>
      </c>
      <c r="I105" s="429"/>
      <c r="J105" s="206">
        <v>30</v>
      </c>
      <c r="K105" s="208">
        <v>42003</v>
      </c>
      <c r="L105" s="208"/>
      <c r="M105" s="208"/>
      <c r="N105" s="208"/>
      <c r="O105" s="208"/>
      <c r="P105" s="208"/>
      <c r="Q105" s="208"/>
      <c r="R105" s="208"/>
      <c r="S105" s="208"/>
      <c r="T105" s="208"/>
      <c r="U105" s="208"/>
      <c r="V105" s="208"/>
      <c r="W105" s="208"/>
      <c r="X105" s="209">
        <v>18000000</v>
      </c>
      <c r="Y105" s="206"/>
      <c r="Z105" s="206"/>
      <c r="AA105" s="206"/>
      <c r="AB105" s="206"/>
      <c r="AC105" s="119"/>
      <c r="AD105" s="119"/>
      <c r="AE105" s="119"/>
      <c r="AF105" s="119"/>
      <c r="AG105" s="119"/>
      <c r="AH105" s="120"/>
      <c r="AI105" s="120"/>
      <c r="AJ105" s="120"/>
      <c r="AK105" s="120"/>
      <c r="AL105" s="120"/>
      <c r="AM105" s="121"/>
      <c r="AN105" s="121"/>
      <c r="AO105" s="121"/>
      <c r="AP105" s="121"/>
      <c r="AQ105" s="121"/>
      <c r="AR105" s="122"/>
      <c r="AS105" s="122"/>
      <c r="AT105" s="122"/>
      <c r="AU105" s="122"/>
      <c r="AV105" s="122"/>
      <c r="AW105" s="123"/>
      <c r="AX105" s="123"/>
      <c r="AY105" s="123"/>
      <c r="AZ105" s="123"/>
      <c r="BA105" s="123"/>
      <c r="BB105" s="231"/>
      <c r="BC105" s="231"/>
      <c r="BD105" s="231"/>
      <c r="BE105" s="231"/>
      <c r="BF105" s="231"/>
    </row>
    <row r="106" spans="1:58" ht="32.25" customHeight="1" thickBot="1">
      <c r="A106" s="429"/>
      <c r="B106" s="430"/>
      <c r="C106" s="429"/>
      <c r="D106" s="429"/>
      <c r="E106" s="206" t="s">
        <v>75</v>
      </c>
      <c r="F106" s="206" t="s">
        <v>1272</v>
      </c>
      <c r="G106" s="207">
        <v>300</v>
      </c>
      <c r="H106" s="206" t="s">
        <v>1273</v>
      </c>
      <c r="I106" s="429"/>
      <c r="J106" s="206">
        <v>10</v>
      </c>
      <c r="K106" s="208">
        <v>42003</v>
      </c>
      <c r="L106" s="208"/>
      <c r="M106" s="208"/>
      <c r="N106" s="208"/>
      <c r="O106" s="208"/>
      <c r="P106" s="208"/>
      <c r="Q106" s="208"/>
      <c r="R106" s="208"/>
      <c r="S106" s="208"/>
      <c r="T106" s="208"/>
      <c r="U106" s="208"/>
      <c r="V106" s="208"/>
      <c r="W106" s="208"/>
      <c r="X106" s="209">
        <v>0</v>
      </c>
      <c r="Y106" s="206"/>
      <c r="Z106" s="206"/>
      <c r="AA106" s="206"/>
      <c r="AB106" s="206"/>
      <c r="AC106" s="119"/>
      <c r="AD106" s="119"/>
      <c r="AE106" s="119"/>
      <c r="AF106" s="119"/>
      <c r="AG106" s="119"/>
      <c r="AH106" s="120"/>
      <c r="AI106" s="120"/>
      <c r="AJ106" s="120"/>
      <c r="AK106" s="120"/>
      <c r="AL106" s="120"/>
      <c r="AM106" s="121"/>
      <c r="AN106" s="121"/>
      <c r="AO106" s="121"/>
      <c r="AP106" s="121"/>
      <c r="AQ106" s="121"/>
      <c r="AR106" s="122"/>
      <c r="AS106" s="122"/>
      <c r="AT106" s="122"/>
      <c r="AU106" s="122"/>
      <c r="AV106" s="122"/>
      <c r="AW106" s="123"/>
      <c r="AX106" s="123"/>
      <c r="AY106" s="123"/>
      <c r="AZ106" s="123"/>
      <c r="BA106" s="123"/>
      <c r="BB106" s="231"/>
      <c r="BC106" s="231"/>
      <c r="BD106" s="231"/>
      <c r="BE106" s="231"/>
      <c r="BF106" s="231"/>
    </row>
    <row r="107" spans="1:58" ht="32.25" customHeight="1" thickBot="1">
      <c r="A107" s="429"/>
      <c r="B107" s="430"/>
      <c r="C107" s="429" t="s">
        <v>5</v>
      </c>
      <c r="D107" s="429" t="s">
        <v>171</v>
      </c>
      <c r="E107" s="206" t="s">
        <v>25</v>
      </c>
      <c r="F107" s="206" t="s">
        <v>49</v>
      </c>
      <c r="G107" s="207">
        <v>1</v>
      </c>
      <c r="H107" s="206" t="s">
        <v>64</v>
      </c>
      <c r="I107" s="429" t="s">
        <v>30</v>
      </c>
      <c r="J107" s="206">
        <v>50</v>
      </c>
      <c r="K107" s="208">
        <v>41759</v>
      </c>
      <c r="L107" s="208"/>
      <c r="M107" s="208"/>
      <c r="N107" s="208"/>
      <c r="O107" s="208"/>
      <c r="P107" s="208"/>
      <c r="Q107" s="208"/>
      <c r="R107" s="208"/>
      <c r="S107" s="208"/>
      <c r="T107" s="208"/>
      <c r="U107" s="208"/>
      <c r="V107" s="208"/>
      <c r="W107" s="208"/>
      <c r="X107" s="209">
        <v>0</v>
      </c>
      <c r="Y107" s="206"/>
      <c r="Z107" s="206"/>
      <c r="AA107" s="206"/>
      <c r="AB107" s="206"/>
      <c r="AC107" s="119"/>
      <c r="AD107" s="119"/>
      <c r="AE107" s="119"/>
      <c r="AF107" s="119"/>
      <c r="AG107" s="119"/>
      <c r="AH107" s="120"/>
      <c r="AI107" s="120"/>
      <c r="AJ107" s="120"/>
      <c r="AK107" s="120"/>
      <c r="AL107" s="120"/>
      <c r="AM107" s="121"/>
      <c r="AN107" s="121"/>
      <c r="AO107" s="121"/>
      <c r="AP107" s="121"/>
      <c r="AQ107" s="121"/>
      <c r="AR107" s="122"/>
      <c r="AS107" s="122"/>
      <c r="AT107" s="122"/>
      <c r="AU107" s="122"/>
      <c r="AV107" s="122"/>
      <c r="AW107" s="123"/>
      <c r="AX107" s="123"/>
      <c r="AY107" s="123"/>
      <c r="AZ107" s="123"/>
      <c r="BA107" s="123"/>
      <c r="BB107" s="231"/>
      <c r="BC107" s="231"/>
      <c r="BD107" s="231"/>
      <c r="BE107" s="231"/>
      <c r="BF107" s="231"/>
    </row>
    <row r="108" spans="1:58" ht="32.25" customHeight="1" thickBot="1">
      <c r="A108" s="429"/>
      <c r="B108" s="430"/>
      <c r="C108" s="429"/>
      <c r="D108" s="429"/>
      <c r="E108" s="206" t="s">
        <v>63</v>
      </c>
      <c r="F108" s="206" t="s">
        <v>1274</v>
      </c>
      <c r="G108" s="207">
        <v>6</v>
      </c>
      <c r="H108" s="206" t="s">
        <v>1275</v>
      </c>
      <c r="I108" s="429"/>
      <c r="J108" s="206">
        <v>50</v>
      </c>
      <c r="K108" s="208">
        <v>42003</v>
      </c>
      <c r="L108" s="208"/>
      <c r="M108" s="208"/>
      <c r="N108" s="208"/>
      <c r="O108" s="208"/>
      <c r="P108" s="208"/>
      <c r="Q108" s="208"/>
      <c r="R108" s="208"/>
      <c r="S108" s="208"/>
      <c r="T108" s="208"/>
      <c r="U108" s="208"/>
      <c r="V108" s="208"/>
      <c r="W108" s="208"/>
      <c r="X108" s="209">
        <v>103000000</v>
      </c>
      <c r="Y108" s="206"/>
      <c r="Z108" s="206"/>
      <c r="AA108" s="206"/>
      <c r="AB108" s="206"/>
      <c r="AC108" s="119"/>
      <c r="AD108" s="119"/>
      <c r="AE108" s="119"/>
      <c r="AF108" s="119"/>
      <c r="AG108" s="119"/>
      <c r="AH108" s="120"/>
      <c r="AI108" s="120"/>
      <c r="AJ108" s="120"/>
      <c r="AK108" s="120"/>
      <c r="AL108" s="120"/>
      <c r="AM108" s="121"/>
      <c r="AN108" s="121"/>
      <c r="AO108" s="121"/>
      <c r="AP108" s="121"/>
      <c r="AQ108" s="121"/>
      <c r="AR108" s="122"/>
      <c r="AS108" s="122"/>
      <c r="AT108" s="122"/>
      <c r="AU108" s="122"/>
      <c r="AV108" s="122"/>
      <c r="AW108" s="123"/>
      <c r="AX108" s="123"/>
      <c r="AY108" s="123"/>
      <c r="AZ108" s="123"/>
      <c r="BA108" s="123"/>
      <c r="BB108" s="231"/>
      <c r="BC108" s="231"/>
      <c r="BD108" s="231"/>
      <c r="BE108" s="231"/>
      <c r="BF108" s="231"/>
    </row>
    <row r="109" spans="1:58" s="59" customFormat="1" ht="9.75" thickBot="1">
      <c r="A109" s="417" t="s">
        <v>579</v>
      </c>
      <c r="B109" s="417"/>
      <c r="C109" s="417"/>
      <c r="D109" s="417"/>
      <c r="E109" s="417"/>
      <c r="F109" s="417"/>
      <c r="G109" s="417"/>
      <c r="H109" s="417"/>
      <c r="I109" s="212"/>
      <c r="J109" s="213"/>
      <c r="K109" s="183"/>
      <c r="L109" s="183"/>
      <c r="M109" s="197"/>
      <c r="N109" s="197"/>
      <c r="O109" s="197"/>
      <c r="P109" s="197"/>
      <c r="Q109" s="197"/>
      <c r="R109" s="197"/>
      <c r="S109" s="197"/>
      <c r="T109" s="197"/>
      <c r="U109" s="197"/>
      <c r="V109" s="197"/>
      <c r="W109" s="197"/>
      <c r="X109" s="197"/>
      <c r="Y109" s="197"/>
      <c r="Z109" s="214" t="e">
        <f>SUM(#REF!)</f>
        <v>#REF!</v>
      </c>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row>
    <row r="110" spans="1:58" s="66" customFormat="1" ht="18.75" thickBot="1">
      <c r="A110" s="391">
        <v>6</v>
      </c>
      <c r="B110" s="391" t="s">
        <v>497</v>
      </c>
      <c r="C110" s="392" t="s">
        <v>1534</v>
      </c>
      <c r="D110" s="139" t="s">
        <v>1535</v>
      </c>
      <c r="E110" s="125" t="s">
        <v>176</v>
      </c>
      <c r="F110" s="125">
        <v>4</v>
      </c>
      <c r="G110" s="125" t="s">
        <v>499</v>
      </c>
      <c r="H110" s="125"/>
      <c r="I110" s="149" t="s">
        <v>1653</v>
      </c>
      <c r="J110" s="125" t="s">
        <v>500</v>
      </c>
      <c r="K110" s="145">
        <v>41640</v>
      </c>
      <c r="L110" s="145">
        <v>42004</v>
      </c>
      <c r="M110" s="146"/>
      <c r="N110" s="146"/>
      <c r="O110" s="146">
        <v>1</v>
      </c>
      <c r="P110" s="146"/>
      <c r="Q110" s="146"/>
      <c r="R110" s="146">
        <v>1</v>
      </c>
      <c r="S110" s="146"/>
      <c r="T110" s="146"/>
      <c r="U110" s="146">
        <v>1</v>
      </c>
      <c r="V110" s="146"/>
      <c r="W110" s="146"/>
      <c r="X110" s="146">
        <v>1</v>
      </c>
      <c r="Y110" s="147">
        <f>SUM(M110:X110)</f>
        <v>4</v>
      </c>
      <c r="Z110" s="148">
        <v>0</v>
      </c>
      <c r="AA110" s="149"/>
      <c r="AB110" s="149"/>
      <c r="AC110" s="226"/>
      <c r="AD110" s="226"/>
      <c r="AE110" s="226"/>
      <c r="AF110" s="226"/>
      <c r="AG110" s="226"/>
      <c r="AH110" s="227"/>
      <c r="AI110" s="227"/>
      <c r="AJ110" s="227"/>
      <c r="AK110" s="227"/>
      <c r="AL110" s="227"/>
      <c r="AM110" s="228"/>
      <c r="AN110" s="228"/>
      <c r="AO110" s="228"/>
      <c r="AP110" s="228"/>
      <c r="AQ110" s="228"/>
      <c r="AR110" s="229"/>
      <c r="AS110" s="229"/>
      <c r="AT110" s="229"/>
      <c r="AU110" s="229"/>
      <c r="AV110" s="229"/>
      <c r="AW110" s="230"/>
      <c r="AX110" s="230"/>
      <c r="AY110" s="230"/>
      <c r="AZ110" s="230"/>
      <c r="BA110" s="230"/>
      <c r="BB110" s="231"/>
      <c r="BC110" s="231"/>
      <c r="BD110" s="231"/>
      <c r="BE110" s="231"/>
      <c r="BF110" s="231"/>
    </row>
    <row r="111" spans="1:58" s="66" customFormat="1" ht="18.75" thickBot="1">
      <c r="A111" s="391"/>
      <c r="B111" s="391"/>
      <c r="C111" s="392"/>
      <c r="D111" s="139" t="s">
        <v>1536</v>
      </c>
      <c r="E111" s="125" t="s">
        <v>1512</v>
      </c>
      <c r="F111" s="125">
        <v>4</v>
      </c>
      <c r="G111" s="125" t="s">
        <v>1537</v>
      </c>
      <c r="H111" s="125"/>
      <c r="I111" s="350" t="s">
        <v>1653</v>
      </c>
      <c r="J111" s="125" t="s">
        <v>390</v>
      </c>
      <c r="K111" s="145">
        <v>41640</v>
      </c>
      <c r="L111" s="145">
        <v>42004</v>
      </c>
      <c r="M111" s="146"/>
      <c r="N111" s="146"/>
      <c r="O111" s="146">
        <v>1</v>
      </c>
      <c r="P111" s="146"/>
      <c r="Q111" s="146"/>
      <c r="R111" s="146">
        <v>1</v>
      </c>
      <c r="S111" s="146"/>
      <c r="T111" s="146"/>
      <c r="U111" s="146">
        <v>1</v>
      </c>
      <c r="V111" s="146"/>
      <c r="W111" s="146"/>
      <c r="X111" s="146">
        <v>1</v>
      </c>
      <c r="Y111" s="147">
        <f>SUM(M111:X111)</f>
        <v>4</v>
      </c>
      <c r="Z111" s="148">
        <v>0</v>
      </c>
      <c r="AA111" s="149"/>
      <c r="AB111" s="149"/>
      <c r="AC111" s="226"/>
      <c r="AD111" s="226"/>
      <c r="AE111" s="226"/>
      <c r="AF111" s="226"/>
      <c r="AG111" s="226"/>
      <c r="AH111" s="227"/>
      <c r="AI111" s="227"/>
      <c r="AJ111" s="227"/>
      <c r="AK111" s="227"/>
      <c r="AL111" s="227"/>
      <c r="AM111" s="228"/>
      <c r="AN111" s="228"/>
      <c r="AO111" s="228"/>
      <c r="AP111" s="228"/>
      <c r="AQ111" s="228"/>
      <c r="AR111" s="229"/>
      <c r="AS111" s="229"/>
      <c r="AT111" s="229"/>
      <c r="AU111" s="229"/>
      <c r="AV111" s="229"/>
      <c r="AW111" s="230"/>
      <c r="AX111" s="230"/>
      <c r="AY111" s="230"/>
      <c r="AZ111" s="230"/>
      <c r="BA111" s="230"/>
      <c r="BB111" s="231"/>
      <c r="BC111" s="231"/>
      <c r="BD111" s="231"/>
      <c r="BE111" s="231"/>
      <c r="BF111" s="231"/>
    </row>
    <row r="112" spans="1:58" s="66" customFormat="1" ht="27.75" thickBot="1">
      <c r="A112" s="391"/>
      <c r="B112" s="391"/>
      <c r="C112" s="156" t="s">
        <v>1538</v>
      </c>
      <c r="D112" s="139" t="s">
        <v>1539</v>
      </c>
      <c r="E112" s="125" t="s">
        <v>1512</v>
      </c>
      <c r="F112" s="125">
        <v>4</v>
      </c>
      <c r="G112" s="125" t="s">
        <v>1537</v>
      </c>
      <c r="H112" s="125"/>
      <c r="I112" s="350" t="s">
        <v>1653</v>
      </c>
      <c r="J112" s="125" t="s">
        <v>390</v>
      </c>
      <c r="K112" s="145">
        <v>41640</v>
      </c>
      <c r="L112" s="145">
        <v>42004</v>
      </c>
      <c r="M112" s="146"/>
      <c r="N112" s="146"/>
      <c r="O112" s="146">
        <v>1</v>
      </c>
      <c r="P112" s="146"/>
      <c r="Q112" s="146"/>
      <c r="R112" s="146">
        <v>1</v>
      </c>
      <c r="S112" s="146"/>
      <c r="T112" s="146"/>
      <c r="U112" s="146">
        <v>1</v>
      </c>
      <c r="V112" s="146"/>
      <c r="W112" s="146"/>
      <c r="X112" s="146">
        <v>1</v>
      </c>
      <c r="Y112" s="147">
        <f>SUM(M112:X112)</f>
        <v>4</v>
      </c>
      <c r="Z112" s="148"/>
      <c r="AA112" s="149"/>
      <c r="AB112" s="149"/>
      <c r="AC112" s="226"/>
      <c r="AD112" s="226"/>
      <c r="AE112" s="226"/>
      <c r="AF112" s="226"/>
      <c r="AG112" s="226"/>
      <c r="AH112" s="227"/>
      <c r="AI112" s="227"/>
      <c r="AJ112" s="227"/>
      <c r="AK112" s="227"/>
      <c r="AL112" s="227"/>
      <c r="AM112" s="228"/>
      <c r="AN112" s="228"/>
      <c r="AO112" s="228"/>
      <c r="AP112" s="228"/>
      <c r="AQ112" s="228"/>
      <c r="AR112" s="229"/>
      <c r="AS112" s="229"/>
      <c r="AT112" s="229"/>
      <c r="AU112" s="229"/>
      <c r="AV112" s="229"/>
      <c r="AW112" s="230"/>
      <c r="AX112" s="230"/>
      <c r="AY112" s="230"/>
      <c r="AZ112" s="230"/>
      <c r="BA112" s="230"/>
      <c r="BB112" s="231"/>
      <c r="BC112" s="231"/>
      <c r="BD112" s="231"/>
      <c r="BE112" s="231"/>
      <c r="BF112" s="231"/>
    </row>
    <row r="113" spans="1:58" s="59" customFormat="1" ht="9.75" thickBot="1">
      <c r="A113" s="417" t="s">
        <v>579</v>
      </c>
      <c r="B113" s="417"/>
      <c r="C113" s="417"/>
      <c r="D113" s="417"/>
      <c r="E113" s="417"/>
      <c r="F113" s="417"/>
      <c r="G113" s="417"/>
      <c r="H113" s="417"/>
      <c r="I113" s="212"/>
      <c r="J113" s="213"/>
      <c r="K113" s="183"/>
      <c r="L113" s="183"/>
      <c r="M113" s="197"/>
      <c r="N113" s="197"/>
      <c r="O113" s="197"/>
      <c r="P113" s="197"/>
      <c r="Q113" s="197"/>
      <c r="R113" s="197"/>
      <c r="S113" s="197"/>
      <c r="T113" s="197"/>
      <c r="U113" s="197"/>
      <c r="V113" s="197"/>
      <c r="W113" s="197"/>
      <c r="X113" s="197"/>
      <c r="Y113" s="197"/>
      <c r="Z113" s="214" t="e">
        <f>SUM(#REF!)</f>
        <v>#REF!</v>
      </c>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row>
    <row r="114" spans="1:58" s="100" customFormat="1" ht="16.5" thickBot="1">
      <c r="A114" s="428" t="s">
        <v>416</v>
      </c>
      <c r="B114" s="428"/>
      <c r="C114" s="428"/>
      <c r="D114" s="428"/>
      <c r="E114" s="428"/>
      <c r="F114" s="428"/>
      <c r="G114" s="428"/>
      <c r="H114" s="428"/>
      <c r="I114" s="232"/>
      <c r="J114" s="232"/>
      <c r="K114" s="233"/>
      <c r="L114" s="232"/>
      <c r="M114" s="232"/>
      <c r="N114" s="232"/>
      <c r="O114" s="232"/>
      <c r="P114" s="232"/>
      <c r="Q114" s="232"/>
      <c r="R114" s="232"/>
      <c r="S114" s="232"/>
      <c r="T114" s="232"/>
      <c r="U114" s="232"/>
      <c r="V114" s="232"/>
      <c r="W114" s="232"/>
      <c r="X114" s="234"/>
      <c r="Y114" s="232"/>
      <c r="Z114" s="232"/>
      <c r="AA114" s="232"/>
      <c r="AB114" s="232"/>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row>
    <row r="115" spans="1:58" s="66" customFormat="1" ht="12.75" thickBot="1">
      <c r="A115" s="390" t="s">
        <v>1568</v>
      </c>
      <c r="B115" s="390"/>
      <c r="C115" s="390"/>
      <c r="D115" s="390"/>
      <c r="E115" s="390"/>
      <c r="F115" s="390"/>
      <c r="G115" s="390"/>
      <c r="H115" s="163"/>
      <c r="I115" s="163"/>
      <c r="J115" s="163"/>
      <c r="K115" s="163"/>
      <c r="L115" s="163"/>
      <c r="M115" s="163"/>
      <c r="N115" s="163"/>
      <c r="O115" s="163"/>
      <c r="P115" s="163"/>
      <c r="Q115" s="163"/>
      <c r="R115" s="163"/>
      <c r="S115" s="163"/>
      <c r="T115" s="163"/>
      <c r="U115" s="163"/>
      <c r="V115" s="163"/>
      <c r="W115" s="163"/>
      <c r="X115" s="164"/>
      <c r="Y115" s="236"/>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row>
    <row r="116" spans="1:28" ht="32.25" customHeight="1">
      <c r="A116" s="26"/>
      <c r="B116" s="94" t="s">
        <v>1276</v>
      </c>
      <c r="C116" s="26"/>
      <c r="D116" s="26"/>
      <c r="E116" s="26"/>
      <c r="F116" s="26"/>
      <c r="G116" s="31"/>
      <c r="H116" s="26"/>
      <c r="I116" s="26"/>
      <c r="J116" s="26"/>
      <c r="K116" s="26"/>
      <c r="L116" s="26"/>
      <c r="M116" s="26"/>
      <c r="N116" s="26"/>
      <c r="O116" s="26"/>
      <c r="P116" s="26"/>
      <c r="Q116" s="26"/>
      <c r="R116" s="26"/>
      <c r="S116" s="26"/>
      <c r="T116" s="26"/>
      <c r="U116" s="26"/>
      <c r="V116" s="26"/>
      <c r="W116" s="26"/>
      <c r="X116" s="29"/>
      <c r="Y116" s="26"/>
      <c r="Z116" s="26"/>
      <c r="AA116" s="26"/>
      <c r="AB116" s="28"/>
    </row>
    <row r="117" spans="1:28" ht="32.25" customHeight="1">
      <c r="A117" s="26"/>
      <c r="B117" s="95"/>
      <c r="C117" s="96" t="s">
        <v>763</v>
      </c>
      <c r="D117" s="96"/>
      <c r="E117" s="26"/>
      <c r="F117" s="26"/>
      <c r="G117" s="31"/>
      <c r="H117" s="26"/>
      <c r="I117" s="26"/>
      <c r="J117" s="26"/>
      <c r="K117" s="26"/>
      <c r="L117" s="26"/>
      <c r="M117" s="26"/>
      <c r="N117" s="26"/>
      <c r="O117" s="26"/>
      <c r="P117" s="26"/>
      <c r="Q117" s="26"/>
      <c r="R117" s="26"/>
      <c r="S117" s="26"/>
      <c r="T117" s="26"/>
      <c r="U117" s="26"/>
      <c r="V117" s="26"/>
      <c r="W117" s="26"/>
      <c r="X117" s="29"/>
      <c r="Y117" s="26"/>
      <c r="Z117" s="26"/>
      <c r="AA117" s="26"/>
      <c r="AB117" s="28"/>
    </row>
    <row r="118" spans="1:28" ht="60" customHeight="1">
      <c r="A118" s="26"/>
      <c r="B118" s="97"/>
      <c r="C118" s="96" t="s">
        <v>1277</v>
      </c>
      <c r="D118" s="26"/>
      <c r="E118" s="26"/>
      <c r="F118" s="26"/>
      <c r="G118" s="31"/>
      <c r="H118" s="26"/>
      <c r="I118" s="26"/>
      <c r="J118" s="26"/>
      <c r="K118" s="26"/>
      <c r="L118" s="26"/>
      <c r="M118" s="26"/>
      <c r="N118" s="26"/>
      <c r="O118" s="26"/>
      <c r="P118" s="26"/>
      <c r="Q118" s="26"/>
      <c r="R118" s="26"/>
      <c r="S118" s="26"/>
      <c r="T118" s="26"/>
      <c r="U118" s="26"/>
      <c r="V118" s="26"/>
      <c r="W118" s="26"/>
      <c r="X118" s="29"/>
      <c r="Y118" s="26"/>
      <c r="Z118" s="26"/>
      <c r="AA118" s="26"/>
      <c r="AB118" s="28"/>
    </row>
    <row r="119" spans="1:28" ht="38.25" customHeight="1">
      <c r="A119" s="26"/>
      <c r="B119" s="98"/>
      <c r="C119" s="96" t="s">
        <v>1278</v>
      </c>
      <c r="D119" s="26"/>
      <c r="E119" s="26"/>
      <c r="F119" s="26"/>
      <c r="G119" s="31"/>
      <c r="H119" s="26"/>
      <c r="I119" s="26"/>
      <c r="J119" s="26"/>
      <c r="K119" s="26"/>
      <c r="L119" s="26"/>
      <c r="M119" s="26"/>
      <c r="N119" s="26"/>
      <c r="O119" s="26"/>
      <c r="P119" s="26"/>
      <c r="Q119" s="26"/>
      <c r="R119" s="26"/>
      <c r="S119" s="26"/>
      <c r="T119" s="26"/>
      <c r="U119" s="26"/>
      <c r="V119" s="26"/>
      <c r="W119" s="26"/>
      <c r="X119" s="29"/>
      <c r="Y119" s="26"/>
      <c r="Z119" s="26"/>
      <c r="AA119" s="26"/>
      <c r="AB119" s="28"/>
    </row>
    <row r="120" spans="1:28" ht="32.25" customHeight="1">
      <c r="A120" s="26"/>
      <c r="B120" s="99"/>
      <c r="C120" s="435" t="s">
        <v>1289</v>
      </c>
      <c r="D120" s="435"/>
      <c r="E120" s="26"/>
      <c r="F120" s="26"/>
      <c r="G120" s="31"/>
      <c r="H120" s="26"/>
      <c r="I120" s="26"/>
      <c r="J120" s="26"/>
      <c r="K120" s="26"/>
      <c r="L120" s="26"/>
      <c r="M120" s="26"/>
      <c r="N120" s="26"/>
      <c r="O120" s="26"/>
      <c r="P120" s="26"/>
      <c r="Q120" s="26"/>
      <c r="R120" s="26"/>
      <c r="S120" s="26"/>
      <c r="T120" s="26"/>
      <c r="U120" s="26"/>
      <c r="V120" s="26"/>
      <c r="W120" s="26"/>
      <c r="X120" s="29"/>
      <c r="Y120" s="26"/>
      <c r="Z120" s="26"/>
      <c r="AA120" s="26"/>
      <c r="AB120" s="28"/>
    </row>
    <row r="121" spans="1:28" ht="32.25" customHeight="1">
      <c r="A121" s="26"/>
      <c r="B121" s="26"/>
      <c r="C121" s="26"/>
      <c r="D121" s="26"/>
      <c r="E121" s="26"/>
      <c r="F121" s="26"/>
      <c r="G121" s="31"/>
      <c r="H121" s="26"/>
      <c r="I121" s="26"/>
      <c r="J121" s="26"/>
      <c r="K121" s="26"/>
      <c r="L121" s="26"/>
      <c r="M121" s="26"/>
      <c r="N121" s="26"/>
      <c r="O121" s="26"/>
      <c r="P121" s="26"/>
      <c r="Q121" s="26"/>
      <c r="R121" s="26"/>
      <c r="S121" s="26"/>
      <c r="T121" s="26"/>
      <c r="U121" s="26"/>
      <c r="V121" s="26"/>
      <c r="W121" s="26"/>
      <c r="X121" s="29"/>
      <c r="Y121" s="26"/>
      <c r="Z121" s="26"/>
      <c r="AA121" s="26"/>
      <c r="AB121" s="28"/>
    </row>
    <row r="122" spans="1:28" ht="32.25" customHeight="1">
      <c r="A122" s="26"/>
      <c r="B122" s="26"/>
      <c r="C122" s="26"/>
      <c r="D122" s="26"/>
      <c r="E122" s="26"/>
      <c r="F122" s="26"/>
      <c r="G122" s="31"/>
      <c r="H122" s="26"/>
      <c r="I122" s="26"/>
      <c r="J122" s="26"/>
      <c r="K122" s="26"/>
      <c r="L122" s="26"/>
      <c r="M122" s="26"/>
      <c r="N122" s="26"/>
      <c r="O122" s="26"/>
      <c r="P122" s="26"/>
      <c r="Q122" s="26"/>
      <c r="R122" s="26"/>
      <c r="S122" s="26"/>
      <c r="T122" s="26"/>
      <c r="U122" s="26"/>
      <c r="V122" s="26"/>
      <c r="W122" s="26"/>
      <c r="X122" s="29"/>
      <c r="Y122" s="26"/>
      <c r="Z122" s="26"/>
      <c r="AA122" s="26"/>
      <c r="AB122" s="28"/>
    </row>
    <row r="123" spans="1:28" ht="32.25" customHeight="1">
      <c r="A123" s="26"/>
      <c r="B123" s="26"/>
      <c r="C123" s="26"/>
      <c r="D123" s="26"/>
      <c r="E123" s="26"/>
      <c r="F123" s="26"/>
      <c r="G123" s="31"/>
      <c r="H123" s="26"/>
      <c r="I123" s="26"/>
      <c r="J123" s="26"/>
      <c r="K123" s="26"/>
      <c r="L123" s="26"/>
      <c r="M123" s="26"/>
      <c r="N123" s="26"/>
      <c r="O123" s="26"/>
      <c r="P123" s="26"/>
      <c r="Q123" s="26"/>
      <c r="R123" s="26"/>
      <c r="S123" s="26"/>
      <c r="T123" s="26"/>
      <c r="U123" s="26"/>
      <c r="V123" s="26"/>
      <c r="W123" s="26"/>
      <c r="X123" s="29"/>
      <c r="Y123" s="26"/>
      <c r="Z123" s="26"/>
      <c r="AA123" s="26"/>
      <c r="AB123" s="28"/>
    </row>
    <row r="124" spans="1:28" ht="32.25" customHeight="1">
      <c r="A124" s="26"/>
      <c r="B124" s="26"/>
      <c r="C124" s="26"/>
      <c r="D124" s="26"/>
      <c r="E124" s="26"/>
      <c r="F124" s="26"/>
      <c r="G124" s="31"/>
      <c r="H124" s="26"/>
      <c r="I124" s="26"/>
      <c r="J124" s="26"/>
      <c r="K124" s="26"/>
      <c r="L124" s="26"/>
      <c r="M124" s="26"/>
      <c r="N124" s="26"/>
      <c r="O124" s="26"/>
      <c r="P124" s="26"/>
      <c r="Q124" s="26"/>
      <c r="R124" s="26"/>
      <c r="S124" s="26"/>
      <c r="T124" s="26"/>
      <c r="U124" s="26"/>
      <c r="V124" s="26"/>
      <c r="W124" s="26"/>
      <c r="X124" s="29"/>
      <c r="Y124" s="26"/>
      <c r="Z124" s="26"/>
      <c r="AA124" s="26"/>
      <c r="AB124" s="28"/>
    </row>
    <row r="125" spans="1:28" ht="32.25" customHeight="1">
      <c r="A125" s="26"/>
      <c r="B125" s="26"/>
      <c r="C125" s="26"/>
      <c r="D125" s="26"/>
      <c r="E125" s="26"/>
      <c r="F125" s="26"/>
      <c r="G125" s="31"/>
      <c r="H125" s="26"/>
      <c r="I125" s="26"/>
      <c r="J125" s="26"/>
      <c r="K125" s="26"/>
      <c r="L125" s="26"/>
      <c r="M125" s="26"/>
      <c r="N125" s="26"/>
      <c r="O125" s="26"/>
      <c r="P125" s="26"/>
      <c r="Q125" s="26"/>
      <c r="R125" s="26"/>
      <c r="S125" s="26"/>
      <c r="T125" s="26"/>
      <c r="U125" s="26"/>
      <c r="V125" s="26"/>
      <c r="W125" s="26"/>
      <c r="X125" s="29"/>
      <c r="Y125" s="26"/>
      <c r="Z125" s="26"/>
      <c r="AA125" s="26"/>
      <c r="AB125" s="28"/>
    </row>
    <row r="126" spans="1:28" ht="32.25" customHeight="1">
      <c r="A126" s="26"/>
      <c r="B126" s="26"/>
      <c r="C126" s="26"/>
      <c r="D126" s="26"/>
      <c r="E126" s="26"/>
      <c r="F126" s="26"/>
      <c r="G126" s="31"/>
      <c r="H126" s="26"/>
      <c r="I126" s="26"/>
      <c r="J126" s="26"/>
      <c r="K126" s="26"/>
      <c r="L126" s="26"/>
      <c r="M126" s="26"/>
      <c r="N126" s="26"/>
      <c r="O126" s="26"/>
      <c r="P126" s="26"/>
      <c r="Q126" s="26"/>
      <c r="R126" s="26"/>
      <c r="S126" s="26"/>
      <c r="T126" s="26"/>
      <c r="U126" s="26"/>
      <c r="V126" s="26"/>
      <c r="W126" s="26"/>
      <c r="X126" s="29"/>
      <c r="Y126" s="26"/>
      <c r="Z126" s="26"/>
      <c r="AA126" s="26"/>
      <c r="AB126" s="28"/>
    </row>
    <row r="127" spans="1:28" ht="32.25" customHeight="1">
      <c r="A127" s="26"/>
      <c r="B127" s="26"/>
      <c r="C127" s="26"/>
      <c r="D127" s="26"/>
      <c r="E127" s="26"/>
      <c r="F127" s="26"/>
      <c r="G127" s="31"/>
      <c r="H127" s="26"/>
      <c r="I127" s="26"/>
      <c r="J127" s="26"/>
      <c r="K127" s="26"/>
      <c r="L127" s="26"/>
      <c r="M127" s="26"/>
      <c r="N127" s="26"/>
      <c r="O127" s="26"/>
      <c r="P127" s="26"/>
      <c r="Q127" s="26"/>
      <c r="R127" s="26"/>
      <c r="S127" s="26"/>
      <c r="T127" s="26"/>
      <c r="U127" s="26"/>
      <c r="V127" s="26"/>
      <c r="W127" s="26"/>
      <c r="X127" s="29"/>
      <c r="Y127" s="26"/>
      <c r="Z127" s="26"/>
      <c r="AA127" s="26"/>
      <c r="AB127" s="28"/>
    </row>
    <row r="128" spans="1:28" ht="32.25" customHeight="1">
      <c r="A128" s="26"/>
      <c r="B128" s="26"/>
      <c r="C128" s="26"/>
      <c r="D128" s="26"/>
      <c r="E128" s="26"/>
      <c r="F128" s="26"/>
      <c r="G128" s="31"/>
      <c r="H128" s="26"/>
      <c r="I128" s="26"/>
      <c r="J128" s="26"/>
      <c r="K128" s="26"/>
      <c r="L128" s="26"/>
      <c r="M128" s="26"/>
      <c r="N128" s="26"/>
      <c r="O128" s="26"/>
      <c r="P128" s="26"/>
      <c r="Q128" s="26"/>
      <c r="R128" s="26"/>
      <c r="S128" s="26"/>
      <c r="T128" s="26"/>
      <c r="U128" s="26"/>
      <c r="V128" s="26"/>
      <c r="W128" s="26"/>
      <c r="X128" s="29"/>
      <c r="Y128" s="26"/>
      <c r="Z128" s="26"/>
      <c r="AA128" s="26"/>
      <c r="AB128" s="28"/>
    </row>
    <row r="129" spans="1:28" ht="32.25" customHeight="1">
      <c r="A129" s="27"/>
      <c r="B129" s="27"/>
      <c r="C129" s="27"/>
      <c r="D129" s="27"/>
      <c r="E129" s="27"/>
      <c r="F129" s="27"/>
      <c r="G129" s="32"/>
      <c r="H129" s="27"/>
      <c r="I129" s="27"/>
      <c r="J129" s="27"/>
      <c r="K129" s="27"/>
      <c r="L129" s="27"/>
      <c r="M129" s="27"/>
      <c r="N129" s="27"/>
      <c r="O129" s="27"/>
      <c r="P129" s="27"/>
      <c r="Q129" s="27"/>
      <c r="R129" s="27"/>
      <c r="S129" s="27"/>
      <c r="T129" s="27"/>
      <c r="U129" s="27"/>
      <c r="V129" s="27"/>
      <c r="W129" s="27"/>
      <c r="X129" s="30"/>
      <c r="Y129" s="27"/>
      <c r="Z129" s="27"/>
      <c r="AA129" s="27"/>
      <c r="AB129" s="15"/>
    </row>
    <row r="130" spans="1:28" ht="32.25" customHeight="1">
      <c r="A130" s="27"/>
      <c r="B130" s="27"/>
      <c r="C130" s="27"/>
      <c r="D130" s="27"/>
      <c r="E130" s="27"/>
      <c r="F130" s="27"/>
      <c r="G130" s="32"/>
      <c r="H130" s="27"/>
      <c r="I130" s="27"/>
      <c r="J130" s="27"/>
      <c r="K130" s="27"/>
      <c r="L130" s="27"/>
      <c r="M130" s="27"/>
      <c r="N130" s="27"/>
      <c r="O130" s="27"/>
      <c r="P130" s="27"/>
      <c r="Q130" s="27"/>
      <c r="R130" s="27"/>
      <c r="S130" s="27"/>
      <c r="T130" s="27"/>
      <c r="U130" s="27"/>
      <c r="V130" s="27"/>
      <c r="W130" s="27"/>
      <c r="X130" s="30"/>
      <c r="Y130" s="27"/>
      <c r="Z130" s="27"/>
      <c r="AA130" s="27"/>
      <c r="AB130" s="15"/>
    </row>
    <row r="131" spans="1:28" ht="32.25" customHeight="1">
      <c r="A131" s="27"/>
      <c r="B131" s="27"/>
      <c r="C131" s="27"/>
      <c r="D131" s="27"/>
      <c r="E131" s="27"/>
      <c r="F131" s="27"/>
      <c r="G131" s="32"/>
      <c r="H131" s="27"/>
      <c r="I131" s="27"/>
      <c r="J131" s="27"/>
      <c r="K131" s="27"/>
      <c r="L131" s="27"/>
      <c r="M131" s="27"/>
      <c r="N131" s="27"/>
      <c r="O131" s="27"/>
      <c r="P131" s="27"/>
      <c r="Q131" s="27"/>
      <c r="R131" s="27"/>
      <c r="S131" s="27"/>
      <c r="T131" s="27"/>
      <c r="U131" s="27"/>
      <c r="V131" s="27"/>
      <c r="W131" s="27"/>
      <c r="X131" s="30"/>
      <c r="Y131" s="27"/>
      <c r="Z131" s="27"/>
      <c r="AA131" s="27"/>
      <c r="AB131" s="15"/>
    </row>
    <row r="132" spans="1:28" ht="32.25" customHeight="1">
      <c r="A132" s="27"/>
      <c r="B132" s="27"/>
      <c r="C132" s="27"/>
      <c r="D132" s="27"/>
      <c r="E132" s="27"/>
      <c r="F132" s="27"/>
      <c r="G132" s="32"/>
      <c r="H132" s="27"/>
      <c r="I132" s="27"/>
      <c r="J132" s="27"/>
      <c r="K132" s="27"/>
      <c r="L132" s="27"/>
      <c r="M132" s="27"/>
      <c r="N132" s="27"/>
      <c r="O132" s="27"/>
      <c r="P132" s="27"/>
      <c r="Q132" s="27"/>
      <c r="R132" s="27"/>
      <c r="S132" s="27"/>
      <c r="T132" s="27"/>
      <c r="U132" s="27"/>
      <c r="V132" s="27"/>
      <c r="W132" s="27"/>
      <c r="X132" s="30"/>
      <c r="Y132" s="27"/>
      <c r="Z132" s="27"/>
      <c r="AA132" s="27"/>
      <c r="AB132" s="15"/>
    </row>
  </sheetData>
  <sheetProtection/>
  <autoFilter ref="A11:AB119"/>
  <mergeCells count="126">
    <mergeCell ref="D64:D65"/>
    <mergeCell ref="D70:D74"/>
    <mergeCell ref="C64:C69"/>
    <mergeCell ref="B48:B57"/>
    <mergeCell ref="C48:C49"/>
    <mergeCell ref="C50:C57"/>
    <mergeCell ref="C70:C80"/>
    <mergeCell ref="D45:D46"/>
    <mergeCell ref="I45:I46"/>
    <mergeCell ref="A47:F47"/>
    <mergeCell ref="G47:H47"/>
    <mergeCell ref="A58:F58"/>
    <mergeCell ref="G58:H58"/>
    <mergeCell ref="A64:A80"/>
    <mergeCell ref="A61:C61"/>
    <mergeCell ref="D61:AB61"/>
    <mergeCell ref="A59:H59"/>
    <mergeCell ref="I64:I65"/>
    <mergeCell ref="I66:I69"/>
    <mergeCell ref="I70:I74"/>
    <mergeCell ref="D75:D80"/>
    <mergeCell ref="I75:I80"/>
    <mergeCell ref="D66:D69"/>
    <mergeCell ref="B64:B80"/>
    <mergeCell ref="D107:D108"/>
    <mergeCell ref="I107:I108"/>
    <mergeCell ref="I103:I106"/>
    <mergeCell ref="D82:D84"/>
    <mergeCell ref="D96:D101"/>
    <mergeCell ref="D103:D106"/>
    <mergeCell ref="I82:I84"/>
    <mergeCell ref="I89:I90"/>
    <mergeCell ref="D89:D90"/>
    <mergeCell ref="D85:D87"/>
    <mergeCell ref="I96:I101"/>
    <mergeCell ref="D91:D92"/>
    <mergeCell ref="D93:D95"/>
    <mergeCell ref="I93:I95"/>
    <mergeCell ref="I85:I87"/>
    <mergeCell ref="I91:I92"/>
    <mergeCell ref="C120:D120"/>
    <mergeCell ref="A1:AB1"/>
    <mergeCell ref="A2:AB2"/>
    <mergeCell ref="A3:AB3"/>
    <mergeCell ref="A4:AB4"/>
    <mergeCell ref="C12:C46"/>
    <mergeCell ref="D31:D35"/>
    <mergeCell ref="I16:I18"/>
    <mergeCell ref="D16:D18"/>
    <mergeCell ref="B12:B46"/>
    <mergeCell ref="A12:A46"/>
    <mergeCell ref="I31:I35"/>
    <mergeCell ref="I12:I13"/>
    <mergeCell ref="I14:I15"/>
    <mergeCell ref="I22:I27"/>
    <mergeCell ref="D12:D13"/>
    <mergeCell ref="D36:D41"/>
    <mergeCell ref="D14:D15"/>
    <mergeCell ref="D28:D30"/>
    <mergeCell ref="D19:D21"/>
    <mergeCell ref="I19:I21"/>
    <mergeCell ref="A103:A108"/>
    <mergeCell ref="B103:B108"/>
    <mergeCell ref="C103:C106"/>
    <mergeCell ref="A5:AB5"/>
    <mergeCell ref="AC9:AG9"/>
    <mergeCell ref="AH9:AL9"/>
    <mergeCell ref="AM9:AQ9"/>
    <mergeCell ref="AR9:AV9"/>
    <mergeCell ref="AW9:BA9"/>
    <mergeCell ref="BB9:BF9"/>
    <mergeCell ref="A7:C7"/>
    <mergeCell ref="BB1:BF2"/>
    <mergeCell ref="AC3:AG5"/>
    <mergeCell ref="AH3:AL5"/>
    <mergeCell ref="AM3:AQ5"/>
    <mergeCell ref="AR3:AV5"/>
    <mergeCell ref="AW3:BA5"/>
    <mergeCell ref="BB3:BF5"/>
    <mergeCell ref="AC1:AG2"/>
    <mergeCell ref="AH1:AL2"/>
    <mergeCell ref="AM1:AQ2"/>
    <mergeCell ref="AR1:AV2"/>
    <mergeCell ref="AW1:BA2"/>
    <mergeCell ref="A9:C9"/>
    <mergeCell ref="D9:AB9"/>
    <mergeCell ref="AW7:BA7"/>
    <mergeCell ref="BB7:BF7"/>
    <mergeCell ref="D7:AB7"/>
    <mergeCell ref="AC7:AG7"/>
    <mergeCell ref="AH7:AL7"/>
    <mergeCell ref="AM7:AQ7"/>
    <mergeCell ref="AR7:AV7"/>
    <mergeCell ref="A48:A57"/>
    <mergeCell ref="I28:I30"/>
    <mergeCell ref="D22:D27"/>
    <mergeCell ref="I36:I41"/>
    <mergeCell ref="I42:I44"/>
    <mergeCell ref="I48:I49"/>
    <mergeCell ref="I50:I57"/>
    <mergeCell ref="D42:D44"/>
    <mergeCell ref="D50:D57"/>
    <mergeCell ref="A114:H114"/>
    <mergeCell ref="A115:G115"/>
    <mergeCell ref="AC61:AG61"/>
    <mergeCell ref="AH61:AL61"/>
    <mergeCell ref="AM61:AQ61"/>
    <mergeCell ref="AR61:AV61"/>
    <mergeCell ref="AW61:BA61"/>
    <mergeCell ref="BB61:BF61"/>
    <mergeCell ref="A110:A112"/>
    <mergeCell ref="B110:B112"/>
    <mergeCell ref="C110:C111"/>
    <mergeCell ref="A109:F109"/>
    <mergeCell ref="G109:H109"/>
    <mergeCell ref="A81:F81"/>
    <mergeCell ref="G81:H81"/>
    <mergeCell ref="G102:H102"/>
    <mergeCell ref="A102:F102"/>
    <mergeCell ref="A113:F113"/>
    <mergeCell ref="G113:H113"/>
    <mergeCell ref="C107:C108"/>
    <mergeCell ref="B82:B101"/>
    <mergeCell ref="A82:A101"/>
    <mergeCell ref="C96:C101"/>
    <mergeCell ref="C82:C95"/>
  </mergeCells>
  <printOptions/>
  <pageMargins left="0.11811023622047244" right="0.1968503937007874" top="0.1968503937007874" bottom="0.15748031496062992" header="0.31496062992125984" footer="0.31496062992125984"/>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V119"/>
  <sheetViews>
    <sheetView zoomScalePageLayoutView="0" workbookViewId="0" topLeftCell="A1">
      <selection activeCell="A2" sqref="A2:IV5"/>
    </sheetView>
  </sheetViews>
  <sheetFormatPr defaultColWidth="11.421875" defaultRowHeight="15"/>
  <cols>
    <col min="1" max="1" width="20.57421875" style="11" bestFit="1" customWidth="1"/>
    <col min="2" max="2" width="16.28125" style="20" customWidth="1"/>
    <col min="3" max="3" width="24.57421875" style="20" customWidth="1"/>
    <col min="4" max="4" width="25.28125" style="20" customWidth="1"/>
    <col min="5" max="5" width="12.7109375" style="20" customWidth="1"/>
    <col min="6" max="6" width="7.00390625" style="70" customWidth="1"/>
    <col min="7" max="7" width="16.57421875" style="20" customWidth="1"/>
    <col min="8" max="8" width="12.57421875" style="20" customWidth="1"/>
    <col min="9" max="9" width="8.140625" style="62" hidden="1" customWidth="1"/>
    <col min="10" max="10" width="14.421875" style="20" bestFit="1" customWidth="1"/>
    <col min="11" max="12" width="12.421875" style="63" customWidth="1"/>
    <col min="13" max="24" width="4.57421875" style="20" customWidth="1"/>
    <col min="25" max="25" width="6.00390625" style="20" customWidth="1"/>
    <col min="26" max="26" width="20.7109375" style="13" customWidth="1"/>
    <col min="27" max="27" width="12.140625" style="20" customWidth="1"/>
    <col min="28" max="30" width="0" style="20" hidden="1" customWidth="1"/>
    <col min="31" max="31" width="20.421875" style="20" hidden="1" customWidth="1"/>
    <col min="32" max="32" width="22.140625" style="20" hidden="1" customWidth="1"/>
    <col min="33" max="35" width="0" style="20" hidden="1" customWidth="1"/>
    <col min="36" max="36" width="19.28125" style="20" hidden="1" customWidth="1"/>
    <col min="37" max="37" width="24.57421875" style="20" hidden="1" customWidth="1"/>
    <col min="38" max="40" width="0" style="20" hidden="1" customWidth="1"/>
    <col min="41" max="41" width="22.140625" style="20" hidden="1" customWidth="1"/>
    <col min="42" max="42" width="19.7109375" style="20" hidden="1" customWidth="1"/>
    <col min="43" max="45" width="0" style="20" hidden="1" customWidth="1"/>
    <col min="46" max="46" width="28.421875" style="20" hidden="1" customWidth="1"/>
    <col min="47" max="47" width="23.140625" style="20" hidden="1" customWidth="1"/>
    <col min="48" max="50" width="0" style="20" hidden="1" customWidth="1"/>
    <col min="51" max="51" width="22.7109375" style="20" hidden="1" customWidth="1"/>
    <col min="52" max="52" width="22.57421875" style="20" hidden="1" customWidth="1"/>
    <col min="53" max="55" width="0" style="20" hidden="1" customWidth="1"/>
    <col min="56" max="56" width="25.7109375" style="20" hidden="1" customWidth="1"/>
    <col min="57" max="57" width="21.57421875" style="20" hidden="1" customWidth="1"/>
    <col min="58" max="16384" width="11.421875" style="20" customWidth="1"/>
  </cols>
  <sheetData>
    <row r="1" spans="1:57" s="368" customFormat="1" ht="20.2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08" t="s">
        <v>0</v>
      </c>
      <c r="AC1" s="408"/>
      <c r="AD1" s="408"/>
      <c r="AE1" s="408"/>
      <c r="AF1" s="408"/>
      <c r="AG1" s="410" t="s">
        <v>0</v>
      </c>
      <c r="AH1" s="410"/>
      <c r="AI1" s="410"/>
      <c r="AJ1" s="410"/>
      <c r="AK1" s="410"/>
      <c r="AL1" s="412" t="s">
        <v>0</v>
      </c>
      <c r="AM1" s="412"/>
      <c r="AN1" s="412"/>
      <c r="AO1" s="412"/>
      <c r="AP1" s="412"/>
      <c r="AQ1" s="407" t="s">
        <v>0</v>
      </c>
      <c r="AR1" s="407"/>
      <c r="AS1" s="407"/>
      <c r="AT1" s="407"/>
      <c r="AU1" s="407"/>
      <c r="AV1" s="405" t="s">
        <v>0</v>
      </c>
      <c r="AW1" s="405"/>
      <c r="AX1" s="405"/>
      <c r="AY1" s="405"/>
      <c r="AZ1" s="405"/>
      <c r="BA1" s="401" t="s">
        <v>0</v>
      </c>
      <c r="BB1" s="401"/>
      <c r="BC1" s="401"/>
      <c r="BD1" s="401"/>
      <c r="BE1" s="401"/>
    </row>
    <row r="2" spans="1:57" s="383" customFormat="1" ht="15.75" customHeight="1">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08"/>
      <c r="AC2" s="408"/>
      <c r="AD2" s="408"/>
      <c r="AE2" s="408"/>
      <c r="AF2" s="408"/>
      <c r="AG2" s="410"/>
      <c r="AH2" s="410"/>
      <c r="AI2" s="410"/>
      <c r="AJ2" s="410"/>
      <c r="AK2" s="410"/>
      <c r="AL2" s="412"/>
      <c r="AM2" s="412"/>
      <c r="AN2" s="412"/>
      <c r="AO2" s="412"/>
      <c r="AP2" s="412"/>
      <c r="AQ2" s="407"/>
      <c r="AR2" s="407"/>
      <c r="AS2" s="407"/>
      <c r="AT2" s="407"/>
      <c r="AU2" s="407"/>
      <c r="AV2" s="405"/>
      <c r="AW2" s="405"/>
      <c r="AX2" s="405"/>
      <c r="AY2" s="405"/>
      <c r="AZ2" s="405"/>
      <c r="BA2" s="401"/>
      <c r="BB2" s="401"/>
      <c r="BC2" s="401"/>
      <c r="BD2" s="401"/>
      <c r="BE2" s="401"/>
    </row>
    <row r="3" spans="1:57" s="383" customFormat="1" ht="15.75" customHeight="1">
      <c r="A3" s="459" t="s">
        <v>1656</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09" t="s">
        <v>1553</v>
      </c>
      <c r="AC3" s="409"/>
      <c r="AD3" s="409"/>
      <c r="AE3" s="409"/>
      <c r="AF3" s="409"/>
      <c r="AG3" s="411" t="s">
        <v>1562</v>
      </c>
      <c r="AH3" s="411"/>
      <c r="AI3" s="411"/>
      <c r="AJ3" s="411"/>
      <c r="AK3" s="411"/>
      <c r="AL3" s="413" t="s">
        <v>1563</v>
      </c>
      <c r="AM3" s="413"/>
      <c r="AN3" s="413"/>
      <c r="AO3" s="413"/>
      <c r="AP3" s="413"/>
      <c r="AQ3" s="404" t="s">
        <v>1564</v>
      </c>
      <c r="AR3" s="404"/>
      <c r="AS3" s="404"/>
      <c r="AT3" s="404"/>
      <c r="AU3" s="404"/>
      <c r="AV3" s="406" t="s">
        <v>1565</v>
      </c>
      <c r="AW3" s="406"/>
      <c r="AX3" s="406"/>
      <c r="AY3" s="406"/>
      <c r="AZ3" s="406"/>
      <c r="BA3" s="402" t="s">
        <v>1566</v>
      </c>
      <c r="BB3" s="402"/>
      <c r="BC3" s="402"/>
      <c r="BD3" s="402"/>
      <c r="BE3" s="402"/>
    </row>
    <row r="4" spans="1:57" s="383" customFormat="1" ht="15.75" customHeight="1">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09"/>
      <c r="AC4" s="409"/>
      <c r="AD4" s="409"/>
      <c r="AE4" s="409"/>
      <c r="AF4" s="409"/>
      <c r="AG4" s="411"/>
      <c r="AH4" s="411"/>
      <c r="AI4" s="411"/>
      <c r="AJ4" s="411"/>
      <c r="AK4" s="411"/>
      <c r="AL4" s="413"/>
      <c r="AM4" s="413"/>
      <c r="AN4" s="413"/>
      <c r="AO4" s="413"/>
      <c r="AP4" s="413"/>
      <c r="AQ4" s="404"/>
      <c r="AR4" s="404"/>
      <c r="AS4" s="404"/>
      <c r="AT4" s="404"/>
      <c r="AU4" s="404"/>
      <c r="AV4" s="406"/>
      <c r="AW4" s="406"/>
      <c r="AX4" s="406"/>
      <c r="AY4" s="406"/>
      <c r="AZ4" s="406"/>
      <c r="BA4" s="402"/>
      <c r="BB4" s="402"/>
      <c r="BC4" s="402"/>
      <c r="BD4" s="402"/>
      <c r="BE4" s="402"/>
    </row>
    <row r="5" spans="1:57" s="383" customFormat="1" ht="15.75" customHeight="1">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09"/>
      <c r="AC5" s="409"/>
      <c r="AD5" s="409"/>
      <c r="AE5" s="409"/>
      <c r="AF5" s="409"/>
      <c r="AG5" s="411"/>
      <c r="AH5" s="411"/>
      <c r="AI5" s="411"/>
      <c r="AJ5" s="411"/>
      <c r="AK5" s="411"/>
      <c r="AL5" s="413"/>
      <c r="AM5" s="413"/>
      <c r="AN5" s="413"/>
      <c r="AO5" s="413"/>
      <c r="AP5" s="413"/>
      <c r="AQ5" s="404"/>
      <c r="AR5" s="404"/>
      <c r="AS5" s="404"/>
      <c r="AT5" s="404"/>
      <c r="AU5" s="404"/>
      <c r="AV5" s="406"/>
      <c r="AW5" s="406"/>
      <c r="AX5" s="406"/>
      <c r="AY5" s="406"/>
      <c r="AZ5" s="406"/>
      <c r="BA5" s="402"/>
      <c r="BB5" s="402"/>
      <c r="BC5" s="402"/>
      <c r="BD5" s="402"/>
      <c r="BE5" s="402"/>
    </row>
    <row r="6" ht="15.75" thickBot="1"/>
    <row r="7" spans="1:57" s="369" customFormat="1" ht="21" thickBot="1">
      <c r="A7" s="456" t="s">
        <v>271</v>
      </c>
      <c r="B7" s="457"/>
      <c r="C7" s="458"/>
      <c r="D7" s="432" t="s">
        <v>269</v>
      </c>
      <c r="E7" s="433"/>
      <c r="F7" s="433"/>
      <c r="G7" s="433"/>
      <c r="H7" s="433"/>
      <c r="I7" s="433"/>
      <c r="J7" s="433"/>
      <c r="K7" s="433"/>
      <c r="L7" s="433"/>
      <c r="M7" s="433"/>
      <c r="N7" s="433"/>
      <c r="O7" s="433"/>
      <c r="P7" s="433"/>
      <c r="Q7" s="433"/>
      <c r="R7" s="433"/>
      <c r="S7" s="433"/>
      <c r="T7" s="433"/>
      <c r="U7" s="433"/>
      <c r="V7" s="433"/>
      <c r="W7" s="433"/>
      <c r="X7" s="433"/>
      <c r="Y7" s="433"/>
      <c r="Z7" s="433"/>
      <c r="AA7" s="434"/>
      <c r="AB7" s="432" t="s">
        <v>269</v>
      </c>
      <c r="AC7" s="433"/>
      <c r="AD7" s="433"/>
      <c r="AE7" s="433"/>
      <c r="AF7" s="433"/>
      <c r="AG7" s="432" t="s">
        <v>269</v>
      </c>
      <c r="AH7" s="433"/>
      <c r="AI7" s="433"/>
      <c r="AJ7" s="433"/>
      <c r="AK7" s="433"/>
      <c r="AL7" s="432" t="s">
        <v>269</v>
      </c>
      <c r="AM7" s="433"/>
      <c r="AN7" s="433"/>
      <c r="AO7" s="433"/>
      <c r="AP7" s="433"/>
      <c r="AQ7" s="432" t="s">
        <v>269</v>
      </c>
      <c r="AR7" s="433"/>
      <c r="AS7" s="433"/>
      <c r="AT7" s="433"/>
      <c r="AU7" s="433"/>
      <c r="AV7" s="432" t="s">
        <v>269</v>
      </c>
      <c r="AW7" s="433"/>
      <c r="AX7" s="433"/>
      <c r="AY7" s="433"/>
      <c r="AZ7" s="433"/>
      <c r="BA7" s="432" t="s">
        <v>269</v>
      </c>
      <c r="BB7" s="433"/>
      <c r="BC7" s="433"/>
      <c r="BD7" s="433"/>
      <c r="BE7" s="433"/>
    </row>
    <row r="8" ht="15.75" thickBot="1"/>
    <row r="9" spans="1:57" s="369" customFormat="1" ht="21" thickBot="1">
      <c r="A9" s="448" t="s">
        <v>384</v>
      </c>
      <c r="B9" s="449"/>
      <c r="C9" s="450"/>
      <c r="D9" s="446" t="s">
        <v>385</v>
      </c>
      <c r="E9" s="447"/>
      <c r="F9" s="447"/>
      <c r="G9" s="447"/>
      <c r="H9" s="447"/>
      <c r="I9" s="447"/>
      <c r="J9" s="447"/>
      <c r="K9" s="447"/>
      <c r="L9" s="447"/>
      <c r="M9" s="447"/>
      <c r="N9" s="447"/>
      <c r="O9" s="447"/>
      <c r="P9" s="447"/>
      <c r="Q9" s="447"/>
      <c r="R9" s="447"/>
      <c r="S9" s="447"/>
      <c r="T9" s="447"/>
      <c r="U9" s="447"/>
      <c r="V9" s="447"/>
      <c r="W9" s="447"/>
      <c r="X9" s="447"/>
      <c r="Y9" s="447"/>
      <c r="Z9" s="447"/>
      <c r="AA9" s="451"/>
      <c r="AB9" s="446" t="s">
        <v>385</v>
      </c>
      <c r="AC9" s="447"/>
      <c r="AD9" s="447"/>
      <c r="AE9" s="447"/>
      <c r="AF9" s="447"/>
      <c r="AG9" s="446" t="s">
        <v>385</v>
      </c>
      <c r="AH9" s="447"/>
      <c r="AI9" s="447"/>
      <c r="AJ9" s="447"/>
      <c r="AK9" s="447"/>
      <c r="AL9" s="446" t="s">
        <v>385</v>
      </c>
      <c r="AM9" s="447"/>
      <c r="AN9" s="447"/>
      <c r="AO9" s="447"/>
      <c r="AP9" s="447"/>
      <c r="AQ9" s="446" t="s">
        <v>385</v>
      </c>
      <c r="AR9" s="447"/>
      <c r="AS9" s="447"/>
      <c r="AT9" s="447"/>
      <c r="AU9" s="447"/>
      <c r="AV9" s="446" t="s">
        <v>385</v>
      </c>
      <c r="AW9" s="447"/>
      <c r="AX9" s="447"/>
      <c r="AY9" s="447"/>
      <c r="AZ9" s="447"/>
      <c r="BA9" s="446" t="s">
        <v>385</v>
      </c>
      <c r="BB9" s="447"/>
      <c r="BC9" s="447"/>
      <c r="BD9" s="447"/>
      <c r="BE9" s="447"/>
    </row>
    <row r="10" spans="11:26" ht="15.75" thickBot="1">
      <c r="K10" s="20"/>
      <c r="L10" s="20"/>
      <c r="Z10" s="20"/>
    </row>
    <row r="11" spans="1:57" s="10" customFormat="1" ht="28.5" customHeight="1" thickBot="1">
      <c r="A11" s="117" t="s">
        <v>2</v>
      </c>
      <c r="B11" s="117" t="s">
        <v>504</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7" t="s">
        <v>17</v>
      </c>
      <c r="AA11" s="117" t="s">
        <v>18</v>
      </c>
      <c r="AB11" s="119" t="s">
        <v>1551</v>
      </c>
      <c r="AC11" s="119" t="s">
        <v>1552</v>
      </c>
      <c r="AD11" s="119" t="s">
        <v>582</v>
      </c>
      <c r="AE11" s="119" t="s">
        <v>583</v>
      </c>
      <c r="AF11" s="119" t="s">
        <v>584</v>
      </c>
      <c r="AG11" s="120" t="s">
        <v>1554</v>
      </c>
      <c r="AH11" s="120" t="s">
        <v>1555</v>
      </c>
      <c r="AI11" s="120" t="s">
        <v>582</v>
      </c>
      <c r="AJ11" s="120" t="s">
        <v>583</v>
      </c>
      <c r="AK11" s="120" t="s">
        <v>584</v>
      </c>
      <c r="AL11" s="121" t="s">
        <v>1556</v>
      </c>
      <c r="AM11" s="121" t="s">
        <v>1557</v>
      </c>
      <c r="AN11" s="121" t="s">
        <v>582</v>
      </c>
      <c r="AO11" s="121" t="s">
        <v>583</v>
      </c>
      <c r="AP11" s="121" t="s">
        <v>584</v>
      </c>
      <c r="AQ11" s="122" t="s">
        <v>1558</v>
      </c>
      <c r="AR11" s="122" t="s">
        <v>1559</v>
      </c>
      <c r="AS11" s="122" t="s">
        <v>582</v>
      </c>
      <c r="AT11" s="122" t="s">
        <v>583</v>
      </c>
      <c r="AU11" s="122" t="s">
        <v>584</v>
      </c>
      <c r="AV11" s="123" t="s">
        <v>1561</v>
      </c>
      <c r="AW11" s="123" t="s">
        <v>1560</v>
      </c>
      <c r="AX11" s="123" t="s">
        <v>582</v>
      </c>
      <c r="AY11" s="123" t="s">
        <v>583</v>
      </c>
      <c r="AZ11" s="123" t="s">
        <v>584</v>
      </c>
      <c r="BA11" s="124" t="s">
        <v>1549</v>
      </c>
      <c r="BB11" s="124" t="s">
        <v>1550</v>
      </c>
      <c r="BC11" s="124" t="s">
        <v>582</v>
      </c>
      <c r="BD11" s="124" t="s">
        <v>583</v>
      </c>
      <c r="BE11" s="124" t="s">
        <v>584</v>
      </c>
    </row>
    <row r="12" spans="1:57" s="26" customFormat="1" ht="36.75" thickBot="1">
      <c r="A12" s="391">
        <v>1</v>
      </c>
      <c r="B12" s="391" t="s">
        <v>640</v>
      </c>
      <c r="C12" s="422" t="s">
        <v>641</v>
      </c>
      <c r="D12" s="146" t="s">
        <v>642</v>
      </c>
      <c r="E12" s="146" t="s">
        <v>643</v>
      </c>
      <c r="F12" s="289">
        <v>6</v>
      </c>
      <c r="G12" s="146" t="s">
        <v>644</v>
      </c>
      <c r="H12" s="146" t="s">
        <v>652</v>
      </c>
      <c r="I12" s="290"/>
      <c r="J12" s="146" t="s">
        <v>645</v>
      </c>
      <c r="K12" s="276">
        <v>41671</v>
      </c>
      <c r="L12" s="276">
        <v>42004</v>
      </c>
      <c r="M12" s="146"/>
      <c r="N12" s="146">
        <v>1</v>
      </c>
      <c r="O12" s="146"/>
      <c r="P12" s="146">
        <v>1</v>
      </c>
      <c r="Q12" s="146"/>
      <c r="R12" s="146">
        <v>1</v>
      </c>
      <c r="S12" s="146"/>
      <c r="T12" s="146">
        <v>1</v>
      </c>
      <c r="U12" s="146"/>
      <c r="V12" s="146">
        <v>1</v>
      </c>
      <c r="W12" s="146"/>
      <c r="X12" s="146">
        <v>1</v>
      </c>
      <c r="Y12" s="146">
        <f>SUM(M12:X12)</f>
        <v>6</v>
      </c>
      <c r="Z12" s="291"/>
      <c r="AA12" s="291"/>
      <c r="AB12" s="172"/>
      <c r="AC12" s="172"/>
      <c r="AD12" s="172"/>
      <c r="AE12" s="172"/>
      <c r="AF12" s="172"/>
      <c r="AG12" s="173"/>
      <c r="AH12" s="173"/>
      <c r="AI12" s="173"/>
      <c r="AJ12" s="173"/>
      <c r="AK12" s="173"/>
      <c r="AL12" s="152"/>
      <c r="AM12" s="152"/>
      <c r="AN12" s="152"/>
      <c r="AO12" s="152"/>
      <c r="AP12" s="152"/>
      <c r="AQ12" s="153"/>
      <c r="AR12" s="153"/>
      <c r="AS12" s="153"/>
      <c r="AT12" s="153"/>
      <c r="AU12" s="153"/>
      <c r="AV12" s="154"/>
      <c r="AW12" s="154"/>
      <c r="AX12" s="154"/>
      <c r="AY12" s="154"/>
      <c r="AZ12" s="154"/>
      <c r="BA12" s="155"/>
      <c r="BB12" s="155"/>
      <c r="BC12" s="155"/>
      <c r="BD12" s="155"/>
      <c r="BE12" s="155"/>
    </row>
    <row r="13" spans="1:57" s="26" customFormat="1" ht="36.75" thickBot="1">
      <c r="A13" s="391"/>
      <c r="B13" s="391"/>
      <c r="C13" s="422"/>
      <c r="D13" s="146" t="s">
        <v>646</v>
      </c>
      <c r="E13" s="146" t="s">
        <v>647</v>
      </c>
      <c r="F13" s="289">
        <v>1</v>
      </c>
      <c r="G13" s="146" t="s">
        <v>648</v>
      </c>
      <c r="H13" s="146" t="s">
        <v>652</v>
      </c>
      <c r="I13" s="290"/>
      <c r="J13" s="146" t="s">
        <v>645</v>
      </c>
      <c r="K13" s="276">
        <v>41671</v>
      </c>
      <c r="L13" s="276">
        <v>42004</v>
      </c>
      <c r="M13" s="146"/>
      <c r="N13" s="146"/>
      <c r="O13" s="146"/>
      <c r="P13" s="146"/>
      <c r="Q13" s="146"/>
      <c r="R13" s="146"/>
      <c r="S13" s="146"/>
      <c r="T13" s="146"/>
      <c r="U13" s="146"/>
      <c r="V13" s="146"/>
      <c r="W13" s="146"/>
      <c r="X13" s="146">
        <v>1</v>
      </c>
      <c r="Y13" s="146">
        <f aca="true" t="shared" si="0" ref="Y13:Y50">SUM(M13:X13)</f>
        <v>1</v>
      </c>
      <c r="Z13" s="291"/>
      <c r="AA13" s="291"/>
      <c r="AB13" s="172"/>
      <c r="AC13" s="172"/>
      <c r="AD13" s="172"/>
      <c r="AE13" s="172"/>
      <c r="AF13" s="172"/>
      <c r="AG13" s="173"/>
      <c r="AH13" s="173"/>
      <c r="AI13" s="173"/>
      <c r="AJ13" s="173"/>
      <c r="AK13" s="173"/>
      <c r="AL13" s="152"/>
      <c r="AM13" s="152"/>
      <c r="AN13" s="152"/>
      <c r="AO13" s="152"/>
      <c r="AP13" s="152"/>
      <c r="AQ13" s="153"/>
      <c r="AR13" s="153"/>
      <c r="AS13" s="153"/>
      <c r="AT13" s="153"/>
      <c r="AU13" s="153"/>
      <c r="AV13" s="154"/>
      <c r="AW13" s="154"/>
      <c r="AX13" s="154"/>
      <c r="AY13" s="154"/>
      <c r="AZ13" s="154"/>
      <c r="BA13" s="155"/>
      <c r="BB13" s="155"/>
      <c r="BC13" s="155"/>
      <c r="BD13" s="155"/>
      <c r="BE13" s="155"/>
    </row>
    <row r="14" spans="1:57" s="26" customFormat="1" ht="18.75" thickBot="1">
      <c r="A14" s="391"/>
      <c r="B14" s="391"/>
      <c r="C14" s="422"/>
      <c r="D14" s="419" t="s">
        <v>649</v>
      </c>
      <c r="E14" s="146" t="s">
        <v>650</v>
      </c>
      <c r="F14" s="289">
        <v>1</v>
      </c>
      <c r="G14" s="146" t="s">
        <v>651</v>
      </c>
      <c r="H14" s="146" t="s">
        <v>652</v>
      </c>
      <c r="I14" s="290"/>
      <c r="J14" s="146" t="s">
        <v>479</v>
      </c>
      <c r="K14" s="276">
        <v>41671</v>
      </c>
      <c r="L14" s="276">
        <v>42004</v>
      </c>
      <c r="M14" s="146"/>
      <c r="N14" s="146"/>
      <c r="O14" s="146"/>
      <c r="P14" s="146"/>
      <c r="Q14" s="146"/>
      <c r="R14" s="146"/>
      <c r="S14" s="146"/>
      <c r="T14" s="146"/>
      <c r="U14" s="146"/>
      <c r="V14" s="146">
        <v>1</v>
      </c>
      <c r="W14" s="146"/>
      <c r="X14" s="146"/>
      <c r="Y14" s="146">
        <f t="shared" si="0"/>
        <v>1</v>
      </c>
      <c r="Z14" s="291"/>
      <c r="AA14" s="291"/>
      <c r="AB14" s="172"/>
      <c r="AC14" s="172"/>
      <c r="AD14" s="172"/>
      <c r="AE14" s="172"/>
      <c r="AF14" s="172"/>
      <c r="AG14" s="173"/>
      <c r="AH14" s="173"/>
      <c r="AI14" s="173"/>
      <c r="AJ14" s="173"/>
      <c r="AK14" s="173"/>
      <c r="AL14" s="152"/>
      <c r="AM14" s="152"/>
      <c r="AN14" s="152"/>
      <c r="AO14" s="152"/>
      <c r="AP14" s="152"/>
      <c r="AQ14" s="153"/>
      <c r="AR14" s="153"/>
      <c r="AS14" s="153"/>
      <c r="AT14" s="153"/>
      <c r="AU14" s="153"/>
      <c r="AV14" s="154"/>
      <c r="AW14" s="154"/>
      <c r="AX14" s="154"/>
      <c r="AY14" s="154"/>
      <c r="AZ14" s="154"/>
      <c r="BA14" s="155"/>
      <c r="BB14" s="155"/>
      <c r="BC14" s="155"/>
      <c r="BD14" s="155"/>
      <c r="BE14" s="155"/>
    </row>
    <row r="15" spans="1:57" s="26" customFormat="1" ht="50.25" customHeight="1" thickBot="1">
      <c r="A15" s="391"/>
      <c r="B15" s="391"/>
      <c r="C15" s="422"/>
      <c r="D15" s="419"/>
      <c r="E15" s="146" t="s">
        <v>653</v>
      </c>
      <c r="F15" s="289">
        <v>6</v>
      </c>
      <c r="G15" s="146" t="s">
        <v>654</v>
      </c>
      <c r="H15" s="146" t="s">
        <v>652</v>
      </c>
      <c r="I15" s="290"/>
      <c r="J15" s="146" t="s">
        <v>479</v>
      </c>
      <c r="K15" s="276">
        <v>41671</v>
      </c>
      <c r="L15" s="276">
        <v>42004</v>
      </c>
      <c r="M15" s="146"/>
      <c r="N15" s="146">
        <v>1</v>
      </c>
      <c r="O15" s="146"/>
      <c r="P15" s="146">
        <v>1</v>
      </c>
      <c r="Q15" s="146"/>
      <c r="R15" s="146">
        <v>1</v>
      </c>
      <c r="S15" s="146"/>
      <c r="T15" s="146">
        <v>1</v>
      </c>
      <c r="U15" s="146"/>
      <c r="V15" s="146">
        <v>1</v>
      </c>
      <c r="W15" s="146"/>
      <c r="X15" s="146">
        <v>1</v>
      </c>
      <c r="Y15" s="146">
        <f t="shared" si="0"/>
        <v>6</v>
      </c>
      <c r="Z15" s="291"/>
      <c r="AA15" s="291"/>
      <c r="AB15" s="172"/>
      <c r="AC15" s="172"/>
      <c r="AD15" s="172"/>
      <c r="AE15" s="172"/>
      <c r="AF15" s="172"/>
      <c r="AG15" s="173"/>
      <c r="AH15" s="173"/>
      <c r="AI15" s="173"/>
      <c r="AJ15" s="173"/>
      <c r="AK15" s="173"/>
      <c r="AL15" s="152"/>
      <c r="AM15" s="152"/>
      <c r="AN15" s="152"/>
      <c r="AO15" s="152"/>
      <c r="AP15" s="152"/>
      <c r="AQ15" s="153"/>
      <c r="AR15" s="153"/>
      <c r="AS15" s="153"/>
      <c r="AT15" s="153"/>
      <c r="AU15" s="153"/>
      <c r="AV15" s="154"/>
      <c r="AW15" s="154"/>
      <c r="AX15" s="154"/>
      <c r="AY15" s="154"/>
      <c r="AZ15" s="154"/>
      <c r="BA15" s="155"/>
      <c r="BB15" s="155"/>
      <c r="BC15" s="155"/>
      <c r="BD15" s="155"/>
      <c r="BE15" s="155"/>
    </row>
    <row r="16" spans="1:57" s="26" customFormat="1" ht="9" customHeight="1" thickBot="1">
      <c r="A16" s="391"/>
      <c r="B16" s="391"/>
      <c r="C16" s="422"/>
      <c r="D16" s="419" t="s">
        <v>655</v>
      </c>
      <c r="E16" s="146" t="s">
        <v>656</v>
      </c>
      <c r="F16" s="289">
        <v>1</v>
      </c>
      <c r="G16" s="146" t="s">
        <v>651</v>
      </c>
      <c r="H16" s="146" t="s">
        <v>652</v>
      </c>
      <c r="I16" s="290"/>
      <c r="J16" s="146" t="s">
        <v>479</v>
      </c>
      <c r="K16" s="276">
        <v>41671</v>
      </c>
      <c r="L16" s="276">
        <v>42004</v>
      </c>
      <c r="M16" s="146">
        <v>1</v>
      </c>
      <c r="N16" s="146"/>
      <c r="O16" s="146"/>
      <c r="P16" s="146"/>
      <c r="Q16" s="146"/>
      <c r="R16" s="146"/>
      <c r="S16" s="146"/>
      <c r="T16" s="146"/>
      <c r="U16" s="146"/>
      <c r="V16" s="146"/>
      <c r="W16" s="146"/>
      <c r="X16" s="146"/>
      <c r="Y16" s="146">
        <f t="shared" si="0"/>
        <v>1</v>
      </c>
      <c r="Z16" s="291"/>
      <c r="AA16" s="291"/>
      <c r="AB16" s="172"/>
      <c r="AC16" s="172"/>
      <c r="AD16" s="172"/>
      <c r="AE16" s="172"/>
      <c r="AF16" s="172"/>
      <c r="AG16" s="173"/>
      <c r="AH16" s="173"/>
      <c r="AI16" s="173"/>
      <c r="AJ16" s="173"/>
      <c r="AK16" s="173"/>
      <c r="AL16" s="152"/>
      <c r="AM16" s="152"/>
      <c r="AN16" s="152"/>
      <c r="AO16" s="152"/>
      <c r="AP16" s="152"/>
      <c r="AQ16" s="153"/>
      <c r="AR16" s="153"/>
      <c r="AS16" s="153"/>
      <c r="AT16" s="153"/>
      <c r="AU16" s="153"/>
      <c r="AV16" s="154"/>
      <c r="AW16" s="154"/>
      <c r="AX16" s="154"/>
      <c r="AY16" s="154"/>
      <c r="AZ16" s="154"/>
      <c r="BA16" s="155"/>
      <c r="BB16" s="155"/>
      <c r="BC16" s="155"/>
      <c r="BD16" s="155"/>
      <c r="BE16" s="155"/>
    </row>
    <row r="17" spans="1:57" s="26" customFormat="1" ht="90.75" customHeight="1" thickBot="1">
      <c r="A17" s="391"/>
      <c r="B17" s="391"/>
      <c r="C17" s="422"/>
      <c r="D17" s="419"/>
      <c r="E17" s="146" t="s">
        <v>657</v>
      </c>
      <c r="F17" s="289">
        <v>6</v>
      </c>
      <c r="G17" s="146" t="s">
        <v>654</v>
      </c>
      <c r="H17" s="146" t="s">
        <v>652</v>
      </c>
      <c r="I17" s="290"/>
      <c r="J17" s="146" t="s">
        <v>479</v>
      </c>
      <c r="K17" s="276">
        <v>41671</v>
      </c>
      <c r="L17" s="276">
        <v>42004</v>
      </c>
      <c r="M17" s="146">
        <v>1</v>
      </c>
      <c r="N17" s="146"/>
      <c r="O17" s="146">
        <v>1</v>
      </c>
      <c r="P17" s="146"/>
      <c r="Q17" s="146">
        <v>1</v>
      </c>
      <c r="R17" s="146"/>
      <c r="S17" s="146">
        <v>1</v>
      </c>
      <c r="T17" s="146"/>
      <c r="U17" s="146">
        <v>1</v>
      </c>
      <c r="V17" s="146"/>
      <c r="W17" s="146">
        <v>1</v>
      </c>
      <c r="X17" s="146"/>
      <c r="Y17" s="146">
        <f t="shared" si="0"/>
        <v>6</v>
      </c>
      <c r="Z17" s="291"/>
      <c r="AA17" s="291"/>
      <c r="AB17" s="172"/>
      <c r="AC17" s="172"/>
      <c r="AD17" s="172"/>
      <c r="AE17" s="172"/>
      <c r="AF17" s="172"/>
      <c r="AG17" s="173"/>
      <c r="AH17" s="173"/>
      <c r="AI17" s="173"/>
      <c r="AJ17" s="173"/>
      <c r="AK17" s="173"/>
      <c r="AL17" s="152"/>
      <c r="AM17" s="152"/>
      <c r="AN17" s="152"/>
      <c r="AO17" s="152"/>
      <c r="AP17" s="152"/>
      <c r="AQ17" s="153"/>
      <c r="AR17" s="153"/>
      <c r="AS17" s="153"/>
      <c r="AT17" s="153"/>
      <c r="AU17" s="153"/>
      <c r="AV17" s="154"/>
      <c r="AW17" s="154"/>
      <c r="AX17" s="154"/>
      <c r="AY17" s="154"/>
      <c r="AZ17" s="154"/>
      <c r="BA17" s="155"/>
      <c r="BB17" s="155"/>
      <c r="BC17" s="155"/>
      <c r="BD17" s="155"/>
      <c r="BE17" s="155"/>
    </row>
    <row r="18" spans="1:57" s="26" customFormat="1" ht="18.75" thickBot="1">
      <c r="A18" s="391"/>
      <c r="B18" s="391"/>
      <c r="C18" s="422"/>
      <c r="D18" s="419" t="s">
        <v>658</v>
      </c>
      <c r="E18" s="146" t="s">
        <v>659</v>
      </c>
      <c r="F18" s="289" t="s">
        <v>472</v>
      </c>
      <c r="G18" s="146" t="s">
        <v>660</v>
      </c>
      <c r="H18" s="146" t="s">
        <v>661</v>
      </c>
      <c r="I18" s="290"/>
      <c r="J18" s="146" t="s">
        <v>479</v>
      </c>
      <c r="K18" s="276">
        <v>41671</v>
      </c>
      <c r="L18" s="276">
        <v>42004</v>
      </c>
      <c r="M18" s="146"/>
      <c r="N18" s="146"/>
      <c r="O18" s="146"/>
      <c r="P18" s="146"/>
      <c r="Q18" s="146"/>
      <c r="R18" s="146"/>
      <c r="S18" s="146"/>
      <c r="T18" s="146"/>
      <c r="U18" s="146"/>
      <c r="V18" s="146"/>
      <c r="W18" s="146"/>
      <c r="X18" s="146"/>
      <c r="Y18" s="146">
        <f t="shared" si="0"/>
        <v>0</v>
      </c>
      <c r="Z18" s="291"/>
      <c r="AA18" s="291"/>
      <c r="AB18" s="172"/>
      <c r="AC18" s="172"/>
      <c r="AD18" s="172"/>
      <c r="AE18" s="172"/>
      <c r="AF18" s="172"/>
      <c r="AG18" s="173"/>
      <c r="AH18" s="173"/>
      <c r="AI18" s="173"/>
      <c r="AJ18" s="173"/>
      <c r="AK18" s="173"/>
      <c r="AL18" s="152"/>
      <c r="AM18" s="152"/>
      <c r="AN18" s="152"/>
      <c r="AO18" s="152"/>
      <c r="AP18" s="152"/>
      <c r="AQ18" s="153"/>
      <c r="AR18" s="153"/>
      <c r="AS18" s="153"/>
      <c r="AT18" s="153"/>
      <c r="AU18" s="153"/>
      <c r="AV18" s="154"/>
      <c r="AW18" s="154"/>
      <c r="AX18" s="154"/>
      <c r="AY18" s="154"/>
      <c r="AZ18" s="154"/>
      <c r="BA18" s="155"/>
      <c r="BB18" s="155"/>
      <c r="BC18" s="155"/>
      <c r="BD18" s="155"/>
      <c r="BE18" s="155"/>
    </row>
    <row r="19" spans="1:57" s="26" customFormat="1" ht="36" customHeight="1" thickBot="1">
      <c r="A19" s="391"/>
      <c r="B19" s="391"/>
      <c r="C19" s="422"/>
      <c r="D19" s="419"/>
      <c r="E19" s="146" t="s">
        <v>662</v>
      </c>
      <c r="F19" s="289">
        <v>12</v>
      </c>
      <c r="G19" s="146" t="s">
        <v>663</v>
      </c>
      <c r="H19" s="146" t="s">
        <v>661</v>
      </c>
      <c r="I19" s="290"/>
      <c r="J19" s="146" t="s">
        <v>479</v>
      </c>
      <c r="K19" s="276">
        <v>41671</v>
      </c>
      <c r="L19" s="276">
        <v>42004</v>
      </c>
      <c r="M19" s="146">
        <v>1</v>
      </c>
      <c r="N19" s="146">
        <v>1</v>
      </c>
      <c r="O19" s="146">
        <v>1</v>
      </c>
      <c r="P19" s="146">
        <v>1</v>
      </c>
      <c r="Q19" s="146">
        <v>1</v>
      </c>
      <c r="R19" s="146">
        <v>1</v>
      </c>
      <c r="S19" s="146">
        <v>1</v>
      </c>
      <c r="T19" s="146">
        <v>1</v>
      </c>
      <c r="U19" s="146">
        <v>1</v>
      </c>
      <c r="V19" s="146">
        <v>1</v>
      </c>
      <c r="W19" s="146">
        <v>1</v>
      </c>
      <c r="X19" s="146">
        <v>1</v>
      </c>
      <c r="Y19" s="146">
        <f t="shared" si="0"/>
        <v>12</v>
      </c>
      <c r="Z19" s="291"/>
      <c r="AA19" s="291"/>
      <c r="AB19" s="172"/>
      <c r="AC19" s="172"/>
      <c r="AD19" s="172"/>
      <c r="AE19" s="172"/>
      <c r="AF19" s="172"/>
      <c r="AG19" s="173"/>
      <c r="AH19" s="173"/>
      <c r="AI19" s="173"/>
      <c r="AJ19" s="173"/>
      <c r="AK19" s="173"/>
      <c r="AL19" s="152"/>
      <c r="AM19" s="152"/>
      <c r="AN19" s="152"/>
      <c r="AO19" s="152"/>
      <c r="AP19" s="152"/>
      <c r="AQ19" s="153"/>
      <c r="AR19" s="153"/>
      <c r="AS19" s="153"/>
      <c r="AT19" s="153"/>
      <c r="AU19" s="153"/>
      <c r="AV19" s="154"/>
      <c r="AW19" s="154"/>
      <c r="AX19" s="154"/>
      <c r="AY19" s="154"/>
      <c r="AZ19" s="154"/>
      <c r="BA19" s="155"/>
      <c r="BB19" s="155"/>
      <c r="BC19" s="155"/>
      <c r="BD19" s="155"/>
      <c r="BE19" s="155"/>
    </row>
    <row r="20" spans="1:57" s="26" customFormat="1" ht="27.75" thickBot="1">
      <c r="A20" s="391"/>
      <c r="B20" s="391"/>
      <c r="C20" s="422"/>
      <c r="D20" s="146" t="s">
        <v>664</v>
      </c>
      <c r="E20" s="146" t="s">
        <v>665</v>
      </c>
      <c r="F20" s="289">
        <v>4</v>
      </c>
      <c r="G20" s="146" t="s">
        <v>666</v>
      </c>
      <c r="H20" s="146" t="s">
        <v>667</v>
      </c>
      <c r="I20" s="290"/>
      <c r="J20" s="146" t="s">
        <v>479</v>
      </c>
      <c r="K20" s="276">
        <v>41670</v>
      </c>
      <c r="L20" s="276">
        <v>42004</v>
      </c>
      <c r="M20" s="291"/>
      <c r="N20" s="291"/>
      <c r="O20" s="146">
        <v>1</v>
      </c>
      <c r="P20" s="146"/>
      <c r="Q20" s="146"/>
      <c r="R20" s="146">
        <v>1</v>
      </c>
      <c r="S20" s="146"/>
      <c r="T20" s="146"/>
      <c r="U20" s="146">
        <v>1</v>
      </c>
      <c r="V20" s="146"/>
      <c r="W20" s="146"/>
      <c r="X20" s="146">
        <v>1</v>
      </c>
      <c r="Y20" s="146">
        <f t="shared" si="0"/>
        <v>4</v>
      </c>
      <c r="Z20" s="291"/>
      <c r="AA20" s="291"/>
      <c r="AB20" s="172"/>
      <c r="AC20" s="172"/>
      <c r="AD20" s="172"/>
      <c r="AE20" s="172"/>
      <c r="AF20" s="172"/>
      <c r="AG20" s="173"/>
      <c r="AH20" s="173"/>
      <c r="AI20" s="173"/>
      <c r="AJ20" s="173"/>
      <c r="AK20" s="173"/>
      <c r="AL20" s="152"/>
      <c r="AM20" s="152"/>
      <c r="AN20" s="152"/>
      <c r="AO20" s="152"/>
      <c r="AP20" s="152"/>
      <c r="AQ20" s="153"/>
      <c r="AR20" s="153"/>
      <c r="AS20" s="153"/>
      <c r="AT20" s="153"/>
      <c r="AU20" s="153"/>
      <c r="AV20" s="154"/>
      <c r="AW20" s="154"/>
      <c r="AX20" s="154"/>
      <c r="AY20" s="154"/>
      <c r="AZ20" s="154"/>
      <c r="BA20" s="155"/>
      <c r="BB20" s="155"/>
      <c r="BC20" s="155"/>
      <c r="BD20" s="155"/>
      <c r="BE20" s="155"/>
    </row>
    <row r="21" spans="1:57" s="26" customFormat="1" ht="39" customHeight="1" thickBot="1">
      <c r="A21" s="391"/>
      <c r="B21" s="391"/>
      <c r="C21" s="422"/>
      <c r="D21" s="146" t="s">
        <v>668</v>
      </c>
      <c r="E21" s="146" t="s">
        <v>669</v>
      </c>
      <c r="F21" s="289" t="s">
        <v>209</v>
      </c>
      <c r="G21" s="146" t="s">
        <v>670</v>
      </c>
      <c r="H21" s="146" t="s">
        <v>671</v>
      </c>
      <c r="I21" s="290"/>
      <c r="J21" s="146" t="s">
        <v>479</v>
      </c>
      <c r="K21" s="276">
        <v>41671</v>
      </c>
      <c r="L21" s="276">
        <v>42004</v>
      </c>
      <c r="M21" s="291"/>
      <c r="N21" s="291"/>
      <c r="O21" s="291"/>
      <c r="P21" s="291"/>
      <c r="Q21" s="291"/>
      <c r="R21" s="291"/>
      <c r="S21" s="291"/>
      <c r="T21" s="291"/>
      <c r="U21" s="291"/>
      <c r="V21" s="291"/>
      <c r="W21" s="291"/>
      <c r="X21" s="291"/>
      <c r="Y21" s="146">
        <f t="shared" si="0"/>
        <v>0</v>
      </c>
      <c r="Z21" s="291"/>
      <c r="AA21" s="291"/>
      <c r="AB21" s="172"/>
      <c r="AC21" s="172"/>
      <c r="AD21" s="172"/>
      <c r="AE21" s="172"/>
      <c r="AF21" s="172"/>
      <c r="AG21" s="173"/>
      <c r="AH21" s="173"/>
      <c r="AI21" s="173"/>
      <c r="AJ21" s="173"/>
      <c r="AK21" s="173"/>
      <c r="AL21" s="152"/>
      <c r="AM21" s="152"/>
      <c r="AN21" s="152"/>
      <c r="AO21" s="152"/>
      <c r="AP21" s="152"/>
      <c r="AQ21" s="153"/>
      <c r="AR21" s="153"/>
      <c r="AS21" s="153"/>
      <c r="AT21" s="153"/>
      <c r="AU21" s="153"/>
      <c r="AV21" s="154"/>
      <c r="AW21" s="154"/>
      <c r="AX21" s="154"/>
      <c r="AY21" s="154"/>
      <c r="AZ21" s="154"/>
      <c r="BA21" s="155"/>
      <c r="BB21" s="155"/>
      <c r="BC21" s="155"/>
      <c r="BD21" s="155"/>
      <c r="BE21" s="155"/>
    </row>
    <row r="22" spans="1:57" s="77" customFormat="1" ht="27.75" thickBot="1">
      <c r="A22" s="391"/>
      <c r="B22" s="391"/>
      <c r="C22" s="422"/>
      <c r="D22" s="146" t="s">
        <v>672</v>
      </c>
      <c r="E22" s="146" t="s">
        <v>673</v>
      </c>
      <c r="F22" s="289">
        <v>1</v>
      </c>
      <c r="G22" s="146" t="s">
        <v>674</v>
      </c>
      <c r="H22" s="146" t="s">
        <v>675</v>
      </c>
      <c r="I22" s="146"/>
      <c r="J22" s="146" t="s">
        <v>676</v>
      </c>
      <c r="K22" s="276">
        <v>41685</v>
      </c>
      <c r="L22" s="276">
        <v>41713</v>
      </c>
      <c r="M22" s="146"/>
      <c r="N22" s="146"/>
      <c r="O22" s="146">
        <v>1</v>
      </c>
      <c r="P22" s="146"/>
      <c r="Q22" s="146"/>
      <c r="R22" s="146"/>
      <c r="S22" s="146"/>
      <c r="T22" s="146"/>
      <c r="U22" s="146"/>
      <c r="V22" s="146"/>
      <c r="W22" s="146"/>
      <c r="X22" s="146"/>
      <c r="Y22" s="146">
        <f t="shared" si="0"/>
        <v>1</v>
      </c>
      <c r="Z22" s="149"/>
      <c r="AA22" s="149"/>
      <c r="AB22" s="172"/>
      <c r="AC22" s="172"/>
      <c r="AD22" s="172"/>
      <c r="AE22" s="172"/>
      <c r="AF22" s="172"/>
      <c r="AG22" s="173"/>
      <c r="AH22" s="173"/>
      <c r="AI22" s="173"/>
      <c r="AJ22" s="173"/>
      <c r="AK22" s="173"/>
      <c r="AL22" s="152"/>
      <c r="AM22" s="152"/>
      <c r="AN22" s="152"/>
      <c r="AO22" s="152"/>
      <c r="AP22" s="152"/>
      <c r="AQ22" s="153"/>
      <c r="AR22" s="153"/>
      <c r="AS22" s="153"/>
      <c r="AT22" s="153"/>
      <c r="AU22" s="153"/>
      <c r="AV22" s="154"/>
      <c r="AW22" s="154"/>
      <c r="AX22" s="154"/>
      <c r="AY22" s="154"/>
      <c r="AZ22" s="154"/>
      <c r="BA22" s="155"/>
      <c r="BB22" s="155"/>
      <c r="BC22" s="155"/>
      <c r="BD22" s="155"/>
      <c r="BE22" s="155"/>
    </row>
    <row r="23" spans="1:57" s="77" customFormat="1" ht="189" customHeight="1" thickBot="1">
      <c r="A23" s="391"/>
      <c r="B23" s="391"/>
      <c r="C23" s="422"/>
      <c r="D23" s="146" t="s">
        <v>677</v>
      </c>
      <c r="E23" s="146" t="s">
        <v>678</v>
      </c>
      <c r="F23" s="289">
        <v>1</v>
      </c>
      <c r="G23" s="146" t="s">
        <v>679</v>
      </c>
      <c r="H23" s="146" t="s">
        <v>675</v>
      </c>
      <c r="I23" s="146"/>
      <c r="J23" s="146" t="s">
        <v>479</v>
      </c>
      <c r="K23" s="276">
        <v>41713</v>
      </c>
      <c r="L23" s="276">
        <v>41729</v>
      </c>
      <c r="M23" s="146"/>
      <c r="N23" s="146"/>
      <c r="O23" s="146">
        <v>1</v>
      </c>
      <c r="P23" s="146"/>
      <c r="Q23" s="146"/>
      <c r="R23" s="146"/>
      <c r="S23" s="146"/>
      <c r="T23" s="146"/>
      <c r="U23" s="146"/>
      <c r="V23" s="146"/>
      <c r="W23" s="146"/>
      <c r="X23" s="146"/>
      <c r="Y23" s="146">
        <f t="shared" si="0"/>
        <v>1</v>
      </c>
      <c r="Z23" s="149"/>
      <c r="AA23" s="149"/>
      <c r="AB23" s="172"/>
      <c r="AC23" s="172"/>
      <c r="AD23" s="172"/>
      <c r="AE23" s="172"/>
      <c r="AF23" s="172"/>
      <c r="AG23" s="173"/>
      <c r="AH23" s="173"/>
      <c r="AI23" s="173"/>
      <c r="AJ23" s="173"/>
      <c r="AK23" s="173"/>
      <c r="AL23" s="152"/>
      <c r="AM23" s="152"/>
      <c r="AN23" s="152"/>
      <c r="AO23" s="152"/>
      <c r="AP23" s="152"/>
      <c r="AQ23" s="153"/>
      <c r="AR23" s="153"/>
      <c r="AS23" s="153"/>
      <c r="AT23" s="153"/>
      <c r="AU23" s="153"/>
      <c r="AV23" s="154"/>
      <c r="AW23" s="154"/>
      <c r="AX23" s="154"/>
      <c r="AY23" s="154"/>
      <c r="AZ23" s="154"/>
      <c r="BA23" s="155"/>
      <c r="BB23" s="155"/>
      <c r="BC23" s="155"/>
      <c r="BD23" s="155"/>
      <c r="BE23" s="155"/>
    </row>
    <row r="24" spans="1:57" s="77" customFormat="1" ht="27.75" thickBot="1">
      <c r="A24" s="391"/>
      <c r="B24" s="391"/>
      <c r="C24" s="422"/>
      <c r="D24" s="146" t="s">
        <v>680</v>
      </c>
      <c r="E24" s="146" t="s">
        <v>681</v>
      </c>
      <c r="F24" s="289">
        <v>9</v>
      </c>
      <c r="G24" s="146" t="s">
        <v>682</v>
      </c>
      <c r="H24" s="146" t="s">
        <v>675</v>
      </c>
      <c r="I24" s="146"/>
      <c r="J24" s="146" t="s">
        <v>479</v>
      </c>
      <c r="K24" s="276">
        <v>41671</v>
      </c>
      <c r="L24" s="276">
        <v>42004</v>
      </c>
      <c r="M24" s="146"/>
      <c r="N24" s="146"/>
      <c r="O24" s="146"/>
      <c r="P24" s="146">
        <v>1</v>
      </c>
      <c r="Q24" s="146">
        <v>1</v>
      </c>
      <c r="R24" s="146">
        <v>1</v>
      </c>
      <c r="S24" s="146">
        <v>1</v>
      </c>
      <c r="T24" s="146">
        <v>1</v>
      </c>
      <c r="U24" s="146">
        <v>1</v>
      </c>
      <c r="V24" s="146">
        <v>1</v>
      </c>
      <c r="W24" s="146">
        <v>1</v>
      </c>
      <c r="X24" s="146">
        <v>1</v>
      </c>
      <c r="Y24" s="146">
        <f t="shared" si="0"/>
        <v>9</v>
      </c>
      <c r="Z24" s="149"/>
      <c r="AA24" s="149"/>
      <c r="AB24" s="172"/>
      <c r="AC24" s="172"/>
      <c r="AD24" s="172"/>
      <c r="AE24" s="172"/>
      <c r="AF24" s="172"/>
      <c r="AG24" s="173"/>
      <c r="AH24" s="173"/>
      <c r="AI24" s="173"/>
      <c r="AJ24" s="173"/>
      <c r="AK24" s="173"/>
      <c r="AL24" s="152"/>
      <c r="AM24" s="152"/>
      <c r="AN24" s="152"/>
      <c r="AO24" s="152"/>
      <c r="AP24" s="152"/>
      <c r="AQ24" s="153"/>
      <c r="AR24" s="153"/>
      <c r="AS24" s="153"/>
      <c r="AT24" s="153"/>
      <c r="AU24" s="153"/>
      <c r="AV24" s="154"/>
      <c r="AW24" s="154"/>
      <c r="AX24" s="154"/>
      <c r="AY24" s="154"/>
      <c r="AZ24" s="154"/>
      <c r="BA24" s="155"/>
      <c r="BB24" s="155"/>
      <c r="BC24" s="155"/>
      <c r="BD24" s="155"/>
      <c r="BE24" s="155"/>
    </row>
    <row r="25" spans="1:57" s="77" customFormat="1" ht="54.75" thickBot="1">
      <c r="A25" s="391"/>
      <c r="B25" s="391"/>
      <c r="C25" s="422"/>
      <c r="D25" s="146" t="s">
        <v>804</v>
      </c>
      <c r="E25" s="146" t="s">
        <v>49</v>
      </c>
      <c r="F25" s="289">
        <v>1</v>
      </c>
      <c r="G25" s="146" t="s">
        <v>157</v>
      </c>
      <c r="H25" s="146" t="s">
        <v>667</v>
      </c>
      <c r="I25" s="146"/>
      <c r="J25" s="146" t="s">
        <v>479</v>
      </c>
      <c r="K25" s="276">
        <v>41671</v>
      </c>
      <c r="L25" s="276">
        <v>42004</v>
      </c>
      <c r="M25" s="146"/>
      <c r="N25" s="146"/>
      <c r="O25" s="146"/>
      <c r="P25" s="146"/>
      <c r="Q25" s="146"/>
      <c r="R25" s="146"/>
      <c r="S25" s="146"/>
      <c r="T25" s="146">
        <v>1</v>
      </c>
      <c r="U25" s="146"/>
      <c r="V25" s="146"/>
      <c r="W25" s="146"/>
      <c r="X25" s="146"/>
      <c r="Y25" s="146">
        <f t="shared" si="0"/>
        <v>1</v>
      </c>
      <c r="Z25" s="149"/>
      <c r="AA25" s="149"/>
      <c r="AB25" s="172"/>
      <c r="AC25" s="172"/>
      <c r="AD25" s="172"/>
      <c r="AE25" s="172"/>
      <c r="AF25" s="172"/>
      <c r="AG25" s="173"/>
      <c r="AH25" s="173"/>
      <c r="AI25" s="173"/>
      <c r="AJ25" s="173"/>
      <c r="AK25" s="173"/>
      <c r="AL25" s="152"/>
      <c r="AM25" s="152"/>
      <c r="AN25" s="152"/>
      <c r="AO25" s="152"/>
      <c r="AP25" s="152"/>
      <c r="AQ25" s="153"/>
      <c r="AR25" s="153"/>
      <c r="AS25" s="153"/>
      <c r="AT25" s="153"/>
      <c r="AU25" s="153"/>
      <c r="AV25" s="154"/>
      <c r="AW25" s="154"/>
      <c r="AX25" s="154"/>
      <c r="AY25" s="154"/>
      <c r="AZ25" s="154"/>
      <c r="BA25" s="155"/>
      <c r="BB25" s="155"/>
      <c r="BC25" s="155"/>
      <c r="BD25" s="155"/>
      <c r="BE25" s="155"/>
    </row>
    <row r="26" spans="1:57" s="77" customFormat="1" ht="27.75" thickBot="1">
      <c r="A26" s="391"/>
      <c r="B26" s="391"/>
      <c r="C26" s="422"/>
      <c r="D26" s="146" t="s">
        <v>807</v>
      </c>
      <c r="E26" s="146" t="s">
        <v>806</v>
      </c>
      <c r="F26" s="289">
        <v>1</v>
      </c>
      <c r="G26" s="146" t="s">
        <v>805</v>
      </c>
      <c r="H26" s="146" t="s">
        <v>667</v>
      </c>
      <c r="I26" s="146"/>
      <c r="J26" s="146" t="s">
        <v>479</v>
      </c>
      <c r="K26" s="276">
        <v>41671</v>
      </c>
      <c r="L26" s="276">
        <v>42004</v>
      </c>
      <c r="M26" s="146"/>
      <c r="N26" s="146">
        <v>1</v>
      </c>
      <c r="O26" s="146"/>
      <c r="P26" s="146"/>
      <c r="Q26" s="146"/>
      <c r="R26" s="146"/>
      <c r="S26" s="146"/>
      <c r="T26" s="146"/>
      <c r="U26" s="146"/>
      <c r="V26" s="146"/>
      <c r="W26" s="146"/>
      <c r="X26" s="146"/>
      <c r="Y26" s="146">
        <f t="shared" si="0"/>
        <v>1</v>
      </c>
      <c r="Z26" s="149"/>
      <c r="AA26" s="149"/>
      <c r="AB26" s="172"/>
      <c r="AC26" s="172"/>
      <c r="AD26" s="172"/>
      <c r="AE26" s="172"/>
      <c r="AF26" s="172"/>
      <c r="AG26" s="173"/>
      <c r="AH26" s="173"/>
      <c r="AI26" s="173"/>
      <c r="AJ26" s="173"/>
      <c r="AK26" s="173"/>
      <c r="AL26" s="152"/>
      <c r="AM26" s="152"/>
      <c r="AN26" s="152"/>
      <c r="AO26" s="152"/>
      <c r="AP26" s="152"/>
      <c r="AQ26" s="153"/>
      <c r="AR26" s="153"/>
      <c r="AS26" s="153"/>
      <c r="AT26" s="153"/>
      <c r="AU26" s="153"/>
      <c r="AV26" s="154"/>
      <c r="AW26" s="154"/>
      <c r="AX26" s="154"/>
      <c r="AY26" s="154"/>
      <c r="AZ26" s="154"/>
      <c r="BA26" s="155"/>
      <c r="BB26" s="155"/>
      <c r="BC26" s="155"/>
      <c r="BD26" s="155"/>
      <c r="BE26" s="155"/>
    </row>
    <row r="27" spans="1:57" s="77" customFormat="1" ht="37.5" customHeight="1" thickBot="1">
      <c r="A27" s="391"/>
      <c r="B27" s="391"/>
      <c r="C27" s="422"/>
      <c r="D27" s="146" t="s">
        <v>683</v>
      </c>
      <c r="E27" s="146" t="s">
        <v>681</v>
      </c>
      <c r="F27" s="289">
        <v>5</v>
      </c>
      <c r="G27" s="146" t="s">
        <v>682</v>
      </c>
      <c r="H27" s="146" t="s">
        <v>1658</v>
      </c>
      <c r="I27" s="146"/>
      <c r="J27" s="146" t="s">
        <v>479</v>
      </c>
      <c r="K27" s="276">
        <v>41699</v>
      </c>
      <c r="L27" s="276">
        <v>42004</v>
      </c>
      <c r="M27" s="146"/>
      <c r="N27" s="146"/>
      <c r="O27" s="146"/>
      <c r="P27" s="146">
        <v>1</v>
      </c>
      <c r="Q27" s="146">
        <v>1</v>
      </c>
      <c r="R27" s="146">
        <v>1</v>
      </c>
      <c r="S27" s="146">
        <v>1</v>
      </c>
      <c r="T27" s="146">
        <v>1</v>
      </c>
      <c r="U27" s="146"/>
      <c r="V27" s="146"/>
      <c r="W27" s="149"/>
      <c r="X27" s="149"/>
      <c r="Y27" s="146">
        <f t="shared" si="0"/>
        <v>5</v>
      </c>
      <c r="Z27" s="292"/>
      <c r="AA27" s="176"/>
      <c r="AB27" s="172"/>
      <c r="AC27" s="172"/>
      <c r="AD27" s="172"/>
      <c r="AE27" s="172"/>
      <c r="AF27" s="172"/>
      <c r="AG27" s="173"/>
      <c r="AH27" s="173"/>
      <c r="AI27" s="173"/>
      <c r="AJ27" s="173"/>
      <c r="AK27" s="173"/>
      <c r="AL27" s="152"/>
      <c r="AM27" s="152"/>
      <c r="AN27" s="152"/>
      <c r="AO27" s="152"/>
      <c r="AP27" s="152"/>
      <c r="AQ27" s="153"/>
      <c r="AR27" s="153"/>
      <c r="AS27" s="153"/>
      <c r="AT27" s="153"/>
      <c r="AU27" s="153"/>
      <c r="AV27" s="154"/>
      <c r="AW27" s="154"/>
      <c r="AX27" s="154"/>
      <c r="AY27" s="154"/>
      <c r="AZ27" s="154"/>
      <c r="BA27" s="155"/>
      <c r="BB27" s="155"/>
      <c r="BC27" s="155"/>
      <c r="BD27" s="155"/>
      <c r="BE27" s="155"/>
    </row>
    <row r="28" spans="1:57" s="59" customFormat="1" ht="242.25" customHeight="1" thickBot="1">
      <c r="A28" s="460">
        <v>2</v>
      </c>
      <c r="B28" s="391"/>
      <c r="C28" s="399" t="s">
        <v>638</v>
      </c>
      <c r="D28" s="146" t="s">
        <v>684</v>
      </c>
      <c r="E28" s="146" t="s">
        <v>685</v>
      </c>
      <c r="F28" s="289">
        <v>1</v>
      </c>
      <c r="G28" s="146" t="s">
        <v>686</v>
      </c>
      <c r="H28" s="146" t="s">
        <v>687</v>
      </c>
      <c r="I28" s="146"/>
      <c r="J28" s="146" t="s">
        <v>688</v>
      </c>
      <c r="K28" s="276">
        <v>41671</v>
      </c>
      <c r="L28" s="276">
        <v>41882</v>
      </c>
      <c r="M28" s="146"/>
      <c r="N28" s="146"/>
      <c r="O28" s="146"/>
      <c r="P28" s="146">
        <v>1</v>
      </c>
      <c r="Q28" s="146"/>
      <c r="R28" s="146"/>
      <c r="S28" s="146"/>
      <c r="T28" s="146"/>
      <c r="U28" s="146"/>
      <c r="V28" s="146"/>
      <c r="W28" s="149"/>
      <c r="X28" s="149"/>
      <c r="Y28" s="146">
        <f t="shared" si="0"/>
        <v>1</v>
      </c>
      <c r="Z28" s="292">
        <v>67053000</v>
      </c>
      <c r="AA28" s="131" t="s">
        <v>689</v>
      </c>
      <c r="AB28" s="150"/>
      <c r="AC28" s="150"/>
      <c r="AD28" s="150"/>
      <c r="AE28" s="150"/>
      <c r="AF28" s="150"/>
      <c r="AG28" s="151"/>
      <c r="AH28" s="151"/>
      <c r="AI28" s="151"/>
      <c r="AJ28" s="151"/>
      <c r="AK28" s="151"/>
      <c r="AL28" s="191"/>
      <c r="AM28" s="191"/>
      <c r="AN28" s="191"/>
      <c r="AO28" s="191"/>
      <c r="AP28" s="191"/>
      <c r="AQ28" s="293"/>
      <c r="AR28" s="293"/>
      <c r="AS28" s="293"/>
      <c r="AT28" s="293"/>
      <c r="AU28" s="293"/>
      <c r="AV28" s="294"/>
      <c r="AW28" s="294"/>
      <c r="AX28" s="294"/>
      <c r="AY28" s="294"/>
      <c r="AZ28" s="294"/>
      <c r="BA28" s="295"/>
      <c r="BB28" s="295"/>
      <c r="BC28" s="295"/>
      <c r="BD28" s="295"/>
      <c r="BE28" s="295"/>
    </row>
    <row r="29" spans="1:57" s="59" customFormat="1" ht="63.75" thickBot="1">
      <c r="A29" s="460"/>
      <c r="B29" s="391"/>
      <c r="C29" s="399"/>
      <c r="D29" s="146" t="s">
        <v>690</v>
      </c>
      <c r="E29" s="146" t="s">
        <v>691</v>
      </c>
      <c r="F29" s="289">
        <v>2</v>
      </c>
      <c r="G29" s="146" t="s">
        <v>692</v>
      </c>
      <c r="H29" s="146" t="s">
        <v>693</v>
      </c>
      <c r="I29" s="146"/>
      <c r="J29" s="146" t="s">
        <v>694</v>
      </c>
      <c r="K29" s="276">
        <v>41730</v>
      </c>
      <c r="L29" s="276">
        <v>41851</v>
      </c>
      <c r="M29" s="146"/>
      <c r="N29" s="146"/>
      <c r="O29" s="146"/>
      <c r="P29" s="146"/>
      <c r="Q29" s="146">
        <v>1</v>
      </c>
      <c r="R29" s="146">
        <v>1</v>
      </c>
      <c r="S29" s="146"/>
      <c r="T29" s="146"/>
      <c r="U29" s="146"/>
      <c r="V29" s="146"/>
      <c r="W29" s="149"/>
      <c r="X29" s="149"/>
      <c r="Y29" s="146">
        <f t="shared" si="0"/>
        <v>2</v>
      </c>
      <c r="Z29" s="292">
        <v>30000000</v>
      </c>
      <c r="AA29" s="131" t="s">
        <v>689</v>
      </c>
      <c r="AB29" s="150"/>
      <c r="AC29" s="150"/>
      <c r="AD29" s="150"/>
      <c r="AE29" s="150"/>
      <c r="AF29" s="150"/>
      <c r="AG29" s="151"/>
      <c r="AH29" s="151"/>
      <c r="AI29" s="151"/>
      <c r="AJ29" s="151"/>
      <c r="AK29" s="151"/>
      <c r="AL29" s="191"/>
      <c r="AM29" s="191"/>
      <c r="AN29" s="191"/>
      <c r="AO29" s="191"/>
      <c r="AP29" s="191"/>
      <c r="AQ29" s="293"/>
      <c r="AR29" s="293"/>
      <c r="AS29" s="293"/>
      <c r="AT29" s="293"/>
      <c r="AU29" s="293"/>
      <c r="AV29" s="294"/>
      <c r="AW29" s="294"/>
      <c r="AX29" s="294"/>
      <c r="AY29" s="294"/>
      <c r="AZ29" s="294"/>
      <c r="BA29" s="295"/>
      <c r="BB29" s="295"/>
      <c r="BC29" s="295"/>
      <c r="BD29" s="295"/>
      <c r="BE29" s="295"/>
    </row>
    <row r="30" spans="1:57" s="59" customFormat="1" ht="18.75" thickBot="1">
      <c r="A30" s="460"/>
      <c r="B30" s="391"/>
      <c r="C30" s="399"/>
      <c r="D30" s="419" t="s">
        <v>695</v>
      </c>
      <c r="E30" s="146" t="s">
        <v>696</v>
      </c>
      <c r="F30" s="289">
        <v>1</v>
      </c>
      <c r="G30" s="146" t="s">
        <v>679</v>
      </c>
      <c r="H30" s="146" t="s">
        <v>693</v>
      </c>
      <c r="I30" s="146"/>
      <c r="J30" s="146" t="s">
        <v>697</v>
      </c>
      <c r="K30" s="276">
        <v>41671</v>
      </c>
      <c r="L30" s="276">
        <v>41882</v>
      </c>
      <c r="M30" s="146"/>
      <c r="N30" s="146"/>
      <c r="O30" s="146"/>
      <c r="P30" s="146"/>
      <c r="Q30" s="146"/>
      <c r="R30" s="146"/>
      <c r="S30" s="146"/>
      <c r="T30" s="146">
        <v>1</v>
      </c>
      <c r="U30" s="146"/>
      <c r="V30" s="146"/>
      <c r="W30" s="149"/>
      <c r="X30" s="149"/>
      <c r="Y30" s="146">
        <f t="shared" si="0"/>
        <v>1</v>
      </c>
      <c r="Z30" s="455">
        <v>201868901</v>
      </c>
      <c r="AA30" s="396" t="s">
        <v>689</v>
      </c>
      <c r="AB30" s="150"/>
      <c r="AC30" s="150"/>
      <c r="AD30" s="150"/>
      <c r="AE30" s="150"/>
      <c r="AF30" s="150"/>
      <c r="AG30" s="151"/>
      <c r="AH30" s="151"/>
      <c r="AI30" s="151"/>
      <c r="AJ30" s="151"/>
      <c r="AK30" s="151"/>
      <c r="AL30" s="191"/>
      <c r="AM30" s="191"/>
      <c r="AN30" s="191"/>
      <c r="AO30" s="191"/>
      <c r="AP30" s="191"/>
      <c r="AQ30" s="293"/>
      <c r="AR30" s="293"/>
      <c r="AS30" s="293"/>
      <c r="AT30" s="293"/>
      <c r="AU30" s="293"/>
      <c r="AV30" s="294"/>
      <c r="AW30" s="294"/>
      <c r="AX30" s="294"/>
      <c r="AY30" s="294"/>
      <c r="AZ30" s="294"/>
      <c r="BA30" s="295"/>
      <c r="BB30" s="295"/>
      <c r="BC30" s="295"/>
      <c r="BD30" s="295"/>
      <c r="BE30" s="295"/>
    </row>
    <row r="31" spans="1:57" s="59" customFormat="1" ht="33.75" customHeight="1" thickBot="1">
      <c r="A31" s="460"/>
      <c r="B31" s="391"/>
      <c r="C31" s="399"/>
      <c r="D31" s="419"/>
      <c r="E31" s="146" t="s">
        <v>698</v>
      </c>
      <c r="F31" s="289">
        <v>3</v>
      </c>
      <c r="G31" s="146" t="s">
        <v>679</v>
      </c>
      <c r="H31" s="146" t="s">
        <v>693</v>
      </c>
      <c r="I31" s="146"/>
      <c r="J31" s="146" t="s">
        <v>697</v>
      </c>
      <c r="K31" s="276">
        <v>41699</v>
      </c>
      <c r="L31" s="276">
        <v>41866</v>
      </c>
      <c r="M31" s="146"/>
      <c r="N31" s="146"/>
      <c r="O31" s="146"/>
      <c r="P31" s="146">
        <v>1</v>
      </c>
      <c r="Q31" s="146"/>
      <c r="R31" s="146">
        <v>1</v>
      </c>
      <c r="S31" s="146"/>
      <c r="T31" s="146">
        <v>1</v>
      </c>
      <c r="U31" s="146"/>
      <c r="V31" s="146"/>
      <c r="W31" s="149"/>
      <c r="X31" s="149"/>
      <c r="Y31" s="146">
        <f t="shared" si="0"/>
        <v>3</v>
      </c>
      <c r="Z31" s="455"/>
      <c r="AA31" s="396"/>
      <c r="AB31" s="150"/>
      <c r="AC31" s="150"/>
      <c r="AD31" s="150"/>
      <c r="AE31" s="150"/>
      <c r="AF31" s="150"/>
      <c r="AG31" s="151"/>
      <c r="AH31" s="151"/>
      <c r="AI31" s="151"/>
      <c r="AJ31" s="151"/>
      <c r="AK31" s="151"/>
      <c r="AL31" s="191"/>
      <c r="AM31" s="191"/>
      <c r="AN31" s="191"/>
      <c r="AO31" s="191"/>
      <c r="AP31" s="191"/>
      <c r="AQ31" s="293"/>
      <c r="AR31" s="293"/>
      <c r="AS31" s="293"/>
      <c r="AT31" s="293"/>
      <c r="AU31" s="293"/>
      <c r="AV31" s="294"/>
      <c r="AW31" s="294"/>
      <c r="AX31" s="294"/>
      <c r="AY31" s="294"/>
      <c r="AZ31" s="294"/>
      <c r="BA31" s="295"/>
      <c r="BB31" s="295"/>
      <c r="BC31" s="295"/>
      <c r="BD31" s="295"/>
      <c r="BE31" s="295"/>
    </row>
    <row r="32" spans="1:57" s="59" customFormat="1" ht="74.25" customHeight="1" thickBot="1">
      <c r="A32" s="460"/>
      <c r="B32" s="391"/>
      <c r="C32" s="399"/>
      <c r="D32" s="419"/>
      <c r="E32" s="146" t="s">
        <v>699</v>
      </c>
      <c r="F32" s="289" t="s">
        <v>209</v>
      </c>
      <c r="G32" s="146" t="s">
        <v>700</v>
      </c>
      <c r="H32" s="146" t="s">
        <v>693</v>
      </c>
      <c r="I32" s="146"/>
      <c r="J32" s="146" t="s">
        <v>697</v>
      </c>
      <c r="K32" s="276">
        <v>41699</v>
      </c>
      <c r="L32" s="276">
        <v>41866</v>
      </c>
      <c r="M32" s="146"/>
      <c r="N32" s="146"/>
      <c r="O32" s="146"/>
      <c r="P32" s="146"/>
      <c r="Q32" s="146"/>
      <c r="R32" s="146"/>
      <c r="S32" s="146"/>
      <c r="T32" s="146"/>
      <c r="U32" s="146"/>
      <c r="V32" s="146"/>
      <c r="W32" s="149"/>
      <c r="X32" s="149"/>
      <c r="Y32" s="146">
        <f t="shared" si="0"/>
        <v>0</v>
      </c>
      <c r="Z32" s="455"/>
      <c r="AA32" s="396"/>
      <c r="AB32" s="150"/>
      <c r="AC32" s="150"/>
      <c r="AD32" s="150"/>
      <c r="AE32" s="150"/>
      <c r="AF32" s="150"/>
      <c r="AG32" s="151"/>
      <c r="AH32" s="151"/>
      <c r="AI32" s="151"/>
      <c r="AJ32" s="151"/>
      <c r="AK32" s="151"/>
      <c r="AL32" s="191"/>
      <c r="AM32" s="191"/>
      <c r="AN32" s="191"/>
      <c r="AO32" s="191"/>
      <c r="AP32" s="191"/>
      <c r="AQ32" s="293"/>
      <c r="AR32" s="293"/>
      <c r="AS32" s="293"/>
      <c r="AT32" s="293"/>
      <c r="AU32" s="293"/>
      <c r="AV32" s="294"/>
      <c r="AW32" s="294"/>
      <c r="AX32" s="294"/>
      <c r="AY32" s="294"/>
      <c r="AZ32" s="294"/>
      <c r="BA32" s="295"/>
      <c r="BB32" s="295"/>
      <c r="BC32" s="295"/>
      <c r="BD32" s="295"/>
      <c r="BE32" s="295"/>
    </row>
    <row r="33" spans="1:57" s="59" customFormat="1" ht="18.75" thickBot="1">
      <c r="A33" s="460"/>
      <c r="B33" s="391"/>
      <c r="C33" s="399"/>
      <c r="D33" s="419" t="s">
        <v>701</v>
      </c>
      <c r="E33" s="146" t="s">
        <v>702</v>
      </c>
      <c r="F33" s="289">
        <v>4</v>
      </c>
      <c r="G33" s="146" t="s">
        <v>679</v>
      </c>
      <c r="H33" s="146" t="s">
        <v>749</v>
      </c>
      <c r="I33" s="146"/>
      <c r="J33" s="146" t="s">
        <v>697</v>
      </c>
      <c r="K33" s="276">
        <v>41671</v>
      </c>
      <c r="L33" s="276">
        <v>42004</v>
      </c>
      <c r="M33" s="146"/>
      <c r="N33" s="146"/>
      <c r="O33" s="146"/>
      <c r="P33" s="146">
        <v>1</v>
      </c>
      <c r="Q33" s="146"/>
      <c r="R33" s="146"/>
      <c r="S33" s="146">
        <v>1</v>
      </c>
      <c r="T33" s="146"/>
      <c r="U33" s="146"/>
      <c r="V33" s="146">
        <v>1</v>
      </c>
      <c r="W33" s="146"/>
      <c r="X33" s="146">
        <v>1</v>
      </c>
      <c r="Y33" s="146">
        <f t="shared" si="0"/>
        <v>4</v>
      </c>
      <c r="Z33" s="292"/>
      <c r="AA33" s="176"/>
      <c r="AB33" s="150"/>
      <c r="AC33" s="150"/>
      <c r="AD33" s="150"/>
      <c r="AE33" s="150"/>
      <c r="AF33" s="150"/>
      <c r="AG33" s="151"/>
      <c r="AH33" s="151"/>
      <c r="AI33" s="151"/>
      <c r="AJ33" s="151"/>
      <c r="AK33" s="151"/>
      <c r="AL33" s="191"/>
      <c r="AM33" s="191"/>
      <c r="AN33" s="191"/>
      <c r="AO33" s="191"/>
      <c r="AP33" s="191"/>
      <c r="AQ33" s="293"/>
      <c r="AR33" s="293"/>
      <c r="AS33" s="293"/>
      <c r="AT33" s="293"/>
      <c r="AU33" s="293"/>
      <c r="AV33" s="294"/>
      <c r="AW33" s="294"/>
      <c r="AX33" s="294"/>
      <c r="AY33" s="294"/>
      <c r="AZ33" s="294"/>
      <c r="BA33" s="295"/>
      <c r="BB33" s="295"/>
      <c r="BC33" s="295"/>
      <c r="BD33" s="295"/>
      <c r="BE33" s="295"/>
    </row>
    <row r="34" spans="1:57" s="59" customFormat="1" ht="18.75" thickBot="1">
      <c r="A34" s="460"/>
      <c r="B34" s="391"/>
      <c r="C34" s="399"/>
      <c r="D34" s="419"/>
      <c r="E34" s="146" t="s">
        <v>703</v>
      </c>
      <c r="F34" s="289" t="s">
        <v>472</v>
      </c>
      <c r="G34" s="146" t="s">
        <v>679</v>
      </c>
      <c r="H34" s="146" t="s">
        <v>749</v>
      </c>
      <c r="I34" s="146"/>
      <c r="J34" s="146"/>
      <c r="K34" s="276">
        <v>41671</v>
      </c>
      <c r="L34" s="276">
        <v>42004</v>
      </c>
      <c r="M34" s="146"/>
      <c r="N34" s="146"/>
      <c r="O34" s="146"/>
      <c r="P34" s="146"/>
      <c r="Q34" s="146"/>
      <c r="R34" s="146"/>
      <c r="S34" s="146"/>
      <c r="T34" s="146"/>
      <c r="U34" s="146"/>
      <c r="V34" s="146"/>
      <c r="W34" s="146"/>
      <c r="X34" s="146"/>
      <c r="Y34" s="146">
        <f t="shared" si="0"/>
        <v>0</v>
      </c>
      <c r="Z34" s="292"/>
      <c r="AA34" s="176"/>
      <c r="AB34" s="150"/>
      <c r="AC34" s="150"/>
      <c r="AD34" s="150"/>
      <c r="AE34" s="150"/>
      <c r="AF34" s="150"/>
      <c r="AG34" s="151"/>
      <c r="AH34" s="151"/>
      <c r="AI34" s="151"/>
      <c r="AJ34" s="151"/>
      <c r="AK34" s="151"/>
      <c r="AL34" s="191"/>
      <c r="AM34" s="191"/>
      <c r="AN34" s="191"/>
      <c r="AO34" s="191"/>
      <c r="AP34" s="191"/>
      <c r="AQ34" s="293"/>
      <c r="AR34" s="293"/>
      <c r="AS34" s="293"/>
      <c r="AT34" s="293"/>
      <c r="AU34" s="293"/>
      <c r="AV34" s="294"/>
      <c r="AW34" s="294"/>
      <c r="AX34" s="294"/>
      <c r="AY34" s="294"/>
      <c r="AZ34" s="294"/>
      <c r="BA34" s="295"/>
      <c r="BB34" s="295"/>
      <c r="BC34" s="295"/>
      <c r="BD34" s="295"/>
      <c r="BE34" s="295"/>
    </row>
    <row r="35" spans="1:57" s="59" customFormat="1" ht="27.75" thickBot="1">
      <c r="A35" s="460"/>
      <c r="B35" s="391"/>
      <c r="C35" s="399"/>
      <c r="D35" s="146" t="s">
        <v>704</v>
      </c>
      <c r="E35" s="146" t="s">
        <v>681</v>
      </c>
      <c r="F35" s="289">
        <v>5</v>
      </c>
      <c r="G35" s="146" t="s">
        <v>682</v>
      </c>
      <c r="H35" s="146" t="s">
        <v>1658</v>
      </c>
      <c r="I35" s="146"/>
      <c r="J35" s="146" t="s">
        <v>479</v>
      </c>
      <c r="K35" s="276">
        <v>41699</v>
      </c>
      <c r="L35" s="276">
        <v>42004</v>
      </c>
      <c r="M35" s="146"/>
      <c r="N35" s="146"/>
      <c r="O35" s="146"/>
      <c r="P35" s="146">
        <v>1</v>
      </c>
      <c r="Q35" s="146"/>
      <c r="R35" s="146">
        <v>1</v>
      </c>
      <c r="S35" s="146"/>
      <c r="T35" s="146">
        <v>1</v>
      </c>
      <c r="U35" s="146"/>
      <c r="V35" s="146">
        <v>1</v>
      </c>
      <c r="W35" s="146"/>
      <c r="X35" s="146">
        <v>1</v>
      </c>
      <c r="Y35" s="146">
        <f t="shared" si="0"/>
        <v>5</v>
      </c>
      <c r="Z35" s="149"/>
      <c r="AA35" s="149"/>
      <c r="AB35" s="150"/>
      <c r="AC35" s="150"/>
      <c r="AD35" s="150"/>
      <c r="AE35" s="150"/>
      <c r="AF35" s="150"/>
      <c r="AG35" s="151"/>
      <c r="AH35" s="151"/>
      <c r="AI35" s="151"/>
      <c r="AJ35" s="151"/>
      <c r="AK35" s="151"/>
      <c r="AL35" s="191"/>
      <c r="AM35" s="191"/>
      <c r="AN35" s="191"/>
      <c r="AO35" s="191"/>
      <c r="AP35" s="191"/>
      <c r="AQ35" s="293"/>
      <c r="AR35" s="293"/>
      <c r="AS35" s="293"/>
      <c r="AT35" s="293"/>
      <c r="AU35" s="293"/>
      <c r="AV35" s="294"/>
      <c r="AW35" s="294"/>
      <c r="AX35" s="294"/>
      <c r="AY35" s="294"/>
      <c r="AZ35" s="294"/>
      <c r="BA35" s="295"/>
      <c r="BB35" s="295"/>
      <c r="BC35" s="295"/>
      <c r="BD35" s="295"/>
      <c r="BE35" s="295"/>
    </row>
    <row r="36" spans="1:57" s="67" customFormat="1" ht="27.75" thickBot="1">
      <c r="A36" s="460"/>
      <c r="B36" s="391"/>
      <c r="C36" s="399"/>
      <c r="D36" s="146" t="s">
        <v>705</v>
      </c>
      <c r="E36" s="146" t="s">
        <v>673</v>
      </c>
      <c r="F36" s="289">
        <v>1</v>
      </c>
      <c r="G36" s="146" t="s">
        <v>706</v>
      </c>
      <c r="H36" s="146" t="s">
        <v>1658</v>
      </c>
      <c r="I36" s="146"/>
      <c r="J36" s="146" t="s">
        <v>479</v>
      </c>
      <c r="K36" s="276">
        <v>41699</v>
      </c>
      <c r="L36" s="276">
        <v>41851</v>
      </c>
      <c r="M36" s="146"/>
      <c r="N36" s="146"/>
      <c r="O36" s="146"/>
      <c r="P36" s="146"/>
      <c r="Q36" s="146"/>
      <c r="R36" s="146"/>
      <c r="S36" s="146"/>
      <c r="T36" s="146"/>
      <c r="U36" s="146">
        <v>1</v>
      </c>
      <c r="V36" s="146"/>
      <c r="W36" s="146"/>
      <c r="X36" s="146"/>
      <c r="Y36" s="146">
        <f t="shared" si="0"/>
        <v>1</v>
      </c>
      <c r="Z36" s="149"/>
      <c r="AA36" s="149"/>
      <c r="AB36" s="296"/>
      <c r="AC36" s="296"/>
      <c r="AD36" s="296"/>
      <c r="AE36" s="296"/>
      <c r="AF36" s="296"/>
      <c r="AG36" s="297"/>
      <c r="AH36" s="297"/>
      <c r="AI36" s="297"/>
      <c r="AJ36" s="297"/>
      <c r="AK36" s="297"/>
      <c r="AL36" s="298"/>
      <c r="AM36" s="298"/>
      <c r="AN36" s="298"/>
      <c r="AO36" s="298"/>
      <c r="AP36" s="298"/>
      <c r="AQ36" s="299"/>
      <c r="AR36" s="299"/>
      <c r="AS36" s="299"/>
      <c r="AT36" s="299"/>
      <c r="AU36" s="299"/>
      <c r="AV36" s="300"/>
      <c r="AW36" s="300"/>
      <c r="AX36" s="300"/>
      <c r="AY36" s="300"/>
      <c r="AZ36" s="300"/>
      <c r="BA36" s="301"/>
      <c r="BB36" s="301"/>
      <c r="BC36" s="301"/>
      <c r="BD36" s="301"/>
      <c r="BE36" s="301"/>
    </row>
    <row r="37" spans="1:57" s="59" customFormat="1" ht="45" customHeight="1" thickBot="1">
      <c r="A37" s="460"/>
      <c r="B37" s="391"/>
      <c r="C37" s="399"/>
      <c r="D37" s="146" t="s">
        <v>707</v>
      </c>
      <c r="E37" s="146" t="s">
        <v>708</v>
      </c>
      <c r="F37" s="289" t="s">
        <v>472</v>
      </c>
      <c r="G37" s="146" t="s">
        <v>472</v>
      </c>
      <c r="H37" s="146" t="s">
        <v>709</v>
      </c>
      <c r="I37" s="146"/>
      <c r="J37" s="146" t="s">
        <v>49</v>
      </c>
      <c r="K37" s="276">
        <v>41640</v>
      </c>
      <c r="L37" s="276">
        <v>41973</v>
      </c>
      <c r="M37" s="146"/>
      <c r="N37" s="146"/>
      <c r="O37" s="146"/>
      <c r="P37" s="146"/>
      <c r="Q37" s="146"/>
      <c r="R37" s="146"/>
      <c r="S37" s="146"/>
      <c r="T37" s="146"/>
      <c r="U37" s="146"/>
      <c r="V37" s="146"/>
      <c r="W37" s="146"/>
      <c r="X37" s="146"/>
      <c r="Y37" s="146">
        <f t="shared" si="0"/>
        <v>0</v>
      </c>
      <c r="Z37" s="149"/>
      <c r="AA37" s="149"/>
      <c r="AB37" s="150"/>
      <c r="AC37" s="150"/>
      <c r="AD37" s="150"/>
      <c r="AE37" s="150"/>
      <c r="AF37" s="150"/>
      <c r="AG37" s="151"/>
      <c r="AH37" s="151"/>
      <c r="AI37" s="151"/>
      <c r="AJ37" s="151"/>
      <c r="AK37" s="151"/>
      <c r="AL37" s="191"/>
      <c r="AM37" s="191"/>
      <c r="AN37" s="191"/>
      <c r="AO37" s="191"/>
      <c r="AP37" s="191"/>
      <c r="AQ37" s="293"/>
      <c r="AR37" s="293"/>
      <c r="AS37" s="293"/>
      <c r="AT37" s="293"/>
      <c r="AU37" s="293"/>
      <c r="AV37" s="294"/>
      <c r="AW37" s="294"/>
      <c r="AX37" s="294"/>
      <c r="AY37" s="294"/>
      <c r="AZ37" s="294"/>
      <c r="BA37" s="295"/>
      <c r="BB37" s="295"/>
      <c r="BC37" s="295"/>
      <c r="BD37" s="295"/>
      <c r="BE37" s="295"/>
    </row>
    <row r="38" spans="1:57" s="15" customFormat="1" ht="15.75" thickBot="1">
      <c r="A38" s="417" t="s">
        <v>579</v>
      </c>
      <c r="B38" s="417"/>
      <c r="C38" s="417"/>
      <c r="D38" s="417"/>
      <c r="E38" s="417"/>
      <c r="F38" s="417"/>
      <c r="G38" s="417"/>
      <c r="H38" s="417"/>
      <c r="I38" s="212"/>
      <c r="J38" s="213"/>
      <c r="K38" s="183"/>
      <c r="L38" s="183"/>
      <c r="M38" s="197"/>
      <c r="N38" s="197"/>
      <c r="O38" s="197"/>
      <c r="P38" s="197"/>
      <c r="Q38" s="197"/>
      <c r="R38" s="197"/>
      <c r="S38" s="197"/>
      <c r="T38" s="197"/>
      <c r="U38" s="197"/>
      <c r="V38" s="197"/>
      <c r="W38" s="197"/>
      <c r="X38" s="197"/>
      <c r="Y38" s="197"/>
      <c r="Z38" s="214"/>
      <c r="AA38" s="183"/>
      <c r="AB38" s="214"/>
      <c r="AC38" s="183"/>
      <c r="AD38" s="214"/>
      <c r="AE38" s="183"/>
      <c r="AF38" s="214"/>
      <c r="AG38" s="183"/>
      <c r="AH38" s="214"/>
      <c r="AI38" s="183"/>
      <c r="AJ38" s="214"/>
      <c r="AK38" s="183"/>
      <c r="AL38" s="214"/>
      <c r="AM38" s="183"/>
      <c r="AN38" s="214"/>
      <c r="AO38" s="183"/>
      <c r="AP38" s="214"/>
      <c r="AQ38" s="183"/>
      <c r="AR38" s="214"/>
      <c r="AS38" s="183"/>
      <c r="AT38" s="214"/>
      <c r="AU38" s="183"/>
      <c r="AV38" s="214"/>
      <c r="AW38" s="183"/>
      <c r="AX38" s="214"/>
      <c r="AY38" s="183"/>
      <c r="AZ38" s="214"/>
      <c r="BA38" s="183"/>
      <c r="BB38" s="214"/>
      <c r="BC38" s="183"/>
      <c r="BD38" s="214"/>
      <c r="BE38" s="183"/>
    </row>
    <row r="39" spans="1:57" s="77" customFormat="1" ht="36.75" thickBot="1">
      <c r="A39" s="302">
        <v>3</v>
      </c>
      <c r="B39" s="302" t="s">
        <v>710</v>
      </c>
      <c r="C39" s="149" t="s">
        <v>410</v>
      </c>
      <c r="D39" s="146" t="s">
        <v>711</v>
      </c>
      <c r="E39" s="146" t="s">
        <v>712</v>
      </c>
      <c r="F39" s="289">
        <v>1</v>
      </c>
      <c r="G39" s="146" t="s">
        <v>679</v>
      </c>
      <c r="H39" s="146" t="s">
        <v>709</v>
      </c>
      <c r="I39" s="146"/>
      <c r="J39" s="146" t="s">
        <v>49</v>
      </c>
      <c r="K39" s="276">
        <v>41640</v>
      </c>
      <c r="L39" s="276">
        <v>41973</v>
      </c>
      <c r="M39" s="146"/>
      <c r="N39" s="146"/>
      <c r="O39" s="146"/>
      <c r="P39" s="146"/>
      <c r="Q39" s="146"/>
      <c r="R39" s="146">
        <v>1</v>
      </c>
      <c r="S39" s="146"/>
      <c r="T39" s="146"/>
      <c r="U39" s="146"/>
      <c r="V39" s="146"/>
      <c r="W39" s="146"/>
      <c r="X39" s="146"/>
      <c r="Y39" s="146">
        <f t="shared" si="0"/>
        <v>1</v>
      </c>
      <c r="Z39" s="149"/>
      <c r="AA39" s="149"/>
      <c r="AB39" s="172"/>
      <c r="AC39" s="172"/>
      <c r="AD39" s="172"/>
      <c r="AE39" s="172"/>
      <c r="AF39" s="172"/>
      <c r="AG39" s="173"/>
      <c r="AH39" s="173"/>
      <c r="AI39" s="173"/>
      <c r="AJ39" s="173"/>
      <c r="AK39" s="173"/>
      <c r="AL39" s="152"/>
      <c r="AM39" s="152"/>
      <c r="AN39" s="152"/>
      <c r="AO39" s="152"/>
      <c r="AP39" s="152"/>
      <c r="AQ39" s="153"/>
      <c r="AR39" s="153"/>
      <c r="AS39" s="153"/>
      <c r="AT39" s="153"/>
      <c r="AU39" s="153"/>
      <c r="AV39" s="154"/>
      <c r="AW39" s="154"/>
      <c r="AX39" s="154"/>
      <c r="AY39" s="154"/>
      <c r="AZ39" s="154"/>
      <c r="BA39" s="155"/>
      <c r="BB39" s="155"/>
      <c r="BC39" s="155"/>
      <c r="BD39" s="155"/>
      <c r="BE39" s="155"/>
    </row>
    <row r="40" spans="1:57" s="15" customFormat="1" ht="15.75" thickBot="1">
      <c r="A40" s="417" t="s">
        <v>579</v>
      </c>
      <c r="B40" s="417"/>
      <c r="C40" s="417"/>
      <c r="D40" s="417"/>
      <c r="E40" s="417"/>
      <c r="F40" s="417"/>
      <c r="G40" s="417"/>
      <c r="H40" s="417"/>
      <c r="I40" s="212"/>
      <c r="J40" s="213"/>
      <c r="K40" s="183"/>
      <c r="L40" s="183"/>
      <c r="M40" s="197"/>
      <c r="N40" s="197"/>
      <c r="O40" s="197"/>
      <c r="P40" s="197"/>
      <c r="Q40" s="197"/>
      <c r="R40" s="197"/>
      <c r="S40" s="197"/>
      <c r="T40" s="197"/>
      <c r="U40" s="197"/>
      <c r="V40" s="197"/>
      <c r="W40" s="197"/>
      <c r="X40" s="197"/>
      <c r="Y40" s="197"/>
      <c r="Z40" s="214"/>
      <c r="AA40" s="183"/>
      <c r="AB40" s="214"/>
      <c r="AC40" s="183"/>
      <c r="AD40" s="214"/>
      <c r="AE40" s="183"/>
      <c r="AF40" s="214"/>
      <c r="AG40" s="183"/>
      <c r="AH40" s="214"/>
      <c r="AI40" s="183"/>
      <c r="AJ40" s="214"/>
      <c r="AK40" s="183"/>
      <c r="AL40" s="214"/>
      <c r="AM40" s="183"/>
      <c r="AN40" s="214"/>
      <c r="AO40" s="183"/>
      <c r="AP40" s="214"/>
      <c r="AQ40" s="183"/>
      <c r="AR40" s="214"/>
      <c r="AS40" s="183"/>
      <c r="AT40" s="214"/>
      <c r="AU40" s="183"/>
      <c r="AV40" s="214"/>
      <c r="AW40" s="183"/>
      <c r="AX40" s="214"/>
      <c r="AY40" s="183"/>
      <c r="AZ40" s="214"/>
      <c r="BA40" s="183"/>
      <c r="BB40" s="214"/>
      <c r="BC40" s="183"/>
      <c r="BD40" s="214"/>
      <c r="BE40" s="183"/>
    </row>
    <row r="41" spans="1:57" s="77" customFormat="1" ht="18.75" thickBot="1">
      <c r="A41" s="391">
        <v>4</v>
      </c>
      <c r="B41" s="391" t="s">
        <v>714</v>
      </c>
      <c r="C41" s="422" t="s">
        <v>715</v>
      </c>
      <c r="D41" s="146" t="s">
        <v>716</v>
      </c>
      <c r="E41" s="146" t="s">
        <v>313</v>
      </c>
      <c r="F41" s="289">
        <v>1</v>
      </c>
      <c r="G41" s="146" t="s">
        <v>717</v>
      </c>
      <c r="H41" s="146" t="s">
        <v>718</v>
      </c>
      <c r="I41" s="146"/>
      <c r="J41" s="146" t="s">
        <v>313</v>
      </c>
      <c r="K41" s="276">
        <v>41640</v>
      </c>
      <c r="L41" s="276" t="s">
        <v>977</v>
      </c>
      <c r="M41" s="146"/>
      <c r="N41" s="146">
        <v>1</v>
      </c>
      <c r="O41" s="146"/>
      <c r="P41" s="146"/>
      <c r="Q41" s="146"/>
      <c r="R41" s="146"/>
      <c r="S41" s="146"/>
      <c r="T41" s="146"/>
      <c r="U41" s="146"/>
      <c r="V41" s="146"/>
      <c r="W41" s="146"/>
      <c r="X41" s="146"/>
      <c r="Y41" s="146">
        <f t="shared" si="0"/>
        <v>1</v>
      </c>
      <c r="Z41" s="149"/>
      <c r="AA41" s="149"/>
      <c r="AB41" s="172"/>
      <c r="AC41" s="172"/>
      <c r="AD41" s="172"/>
      <c r="AE41" s="172"/>
      <c r="AF41" s="172"/>
      <c r="AG41" s="173"/>
      <c r="AH41" s="173"/>
      <c r="AI41" s="173"/>
      <c r="AJ41" s="173"/>
      <c r="AK41" s="173"/>
      <c r="AL41" s="152"/>
      <c r="AM41" s="152"/>
      <c r="AN41" s="152"/>
      <c r="AO41" s="152"/>
      <c r="AP41" s="152"/>
      <c r="AQ41" s="153"/>
      <c r="AR41" s="153"/>
      <c r="AS41" s="153"/>
      <c r="AT41" s="153"/>
      <c r="AU41" s="153"/>
      <c r="AV41" s="154"/>
      <c r="AW41" s="154"/>
      <c r="AX41" s="154"/>
      <c r="AY41" s="154"/>
      <c r="AZ41" s="154"/>
      <c r="BA41" s="155"/>
      <c r="BB41" s="155"/>
      <c r="BC41" s="155"/>
      <c r="BD41" s="155"/>
      <c r="BE41" s="155"/>
    </row>
    <row r="42" spans="1:57" s="77" customFormat="1" ht="63" customHeight="1" thickBot="1">
      <c r="A42" s="391"/>
      <c r="B42" s="391"/>
      <c r="C42" s="422"/>
      <c r="D42" s="146" t="s">
        <v>719</v>
      </c>
      <c r="E42" s="146" t="s">
        <v>720</v>
      </c>
      <c r="F42" s="289">
        <v>2</v>
      </c>
      <c r="G42" s="146" t="s">
        <v>721</v>
      </c>
      <c r="H42" s="146" t="s">
        <v>718</v>
      </c>
      <c r="I42" s="146"/>
      <c r="J42" s="146" t="s">
        <v>713</v>
      </c>
      <c r="K42" s="276">
        <v>41699</v>
      </c>
      <c r="L42" s="276">
        <v>41850</v>
      </c>
      <c r="M42" s="146"/>
      <c r="N42" s="146"/>
      <c r="O42" s="146"/>
      <c r="P42" s="146">
        <v>1</v>
      </c>
      <c r="Q42" s="146"/>
      <c r="R42" s="146"/>
      <c r="S42" s="146"/>
      <c r="T42" s="146">
        <v>1</v>
      </c>
      <c r="U42" s="146"/>
      <c r="V42" s="146"/>
      <c r="W42" s="146"/>
      <c r="X42" s="146"/>
      <c r="Y42" s="146">
        <f t="shared" si="0"/>
        <v>2</v>
      </c>
      <c r="Z42" s="149"/>
      <c r="AA42" s="149"/>
      <c r="AB42" s="172"/>
      <c r="AC42" s="172"/>
      <c r="AD42" s="172"/>
      <c r="AE42" s="172"/>
      <c r="AF42" s="172"/>
      <c r="AG42" s="173"/>
      <c r="AH42" s="173"/>
      <c r="AI42" s="173"/>
      <c r="AJ42" s="173"/>
      <c r="AK42" s="173"/>
      <c r="AL42" s="152"/>
      <c r="AM42" s="152"/>
      <c r="AN42" s="152"/>
      <c r="AO42" s="152"/>
      <c r="AP42" s="152"/>
      <c r="AQ42" s="153"/>
      <c r="AR42" s="153"/>
      <c r="AS42" s="153"/>
      <c r="AT42" s="153"/>
      <c r="AU42" s="153"/>
      <c r="AV42" s="154"/>
      <c r="AW42" s="154"/>
      <c r="AX42" s="154"/>
      <c r="AY42" s="154"/>
      <c r="AZ42" s="154"/>
      <c r="BA42" s="155"/>
      <c r="BB42" s="155"/>
      <c r="BC42" s="155"/>
      <c r="BD42" s="155"/>
      <c r="BE42" s="155"/>
    </row>
    <row r="43" spans="1:57" s="77" customFormat="1" ht="27.75" thickBot="1">
      <c r="A43" s="391"/>
      <c r="B43" s="391"/>
      <c r="C43" s="422"/>
      <c r="D43" s="146" t="s">
        <v>722</v>
      </c>
      <c r="E43" s="146" t="s">
        <v>723</v>
      </c>
      <c r="F43" s="289" t="s">
        <v>472</v>
      </c>
      <c r="G43" s="146" t="s">
        <v>724</v>
      </c>
      <c r="H43" s="146" t="s">
        <v>445</v>
      </c>
      <c r="I43" s="146"/>
      <c r="J43" s="146" t="s">
        <v>725</v>
      </c>
      <c r="K43" s="276">
        <v>41699</v>
      </c>
      <c r="L43" s="276">
        <v>41973</v>
      </c>
      <c r="M43" s="146"/>
      <c r="N43" s="146"/>
      <c r="O43" s="146"/>
      <c r="P43" s="146"/>
      <c r="Q43" s="146"/>
      <c r="R43" s="146"/>
      <c r="S43" s="146"/>
      <c r="T43" s="146"/>
      <c r="U43" s="146"/>
      <c r="V43" s="146"/>
      <c r="W43" s="146"/>
      <c r="X43" s="146"/>
      <c r="Y43" s="146">
        <f t="shared" si="0"/>
        <v>0</v>
      </c>
      <c r="Z43" s="149"/>
      <c r="AA43" s="149"/>
      <c r="AB43" s="172"/>
      <c r="AC43" s="172"/>
      <c r="AD43" s="172"/>
      <c r="AE43" s="172"/>
      <c r="AF43" s="172"/>
      <c r="AG43" s="173"/>
      <c r="AH43" s="173"/>
      <c r="AI43" s="173"/>
      <c r="AJ43" s="173"/>
      <c r="AK43" s="173"/>
      <c r="AL43" s="152"/>
      <c r="AM43" s="152"/>
      <c r="AN43" s="152"/>
      <c r="AO43" s="152"/>
      <c r="AP43" s="152"/>
      <c r="AQ43" s="153"/>
      <c r="AR43" s="153"/>
      <c r="AS43" s="153"/>
      <c r="AT43" s="153"/>
      <c r="AU43" s="153"/>
      <c r="AV43" s="154"/>
      <c r="AW43" s="154"/>
      <c r="AX43" s="154"/>
      <c r="AY43" s="154"/>
      <c r="AZ43" s="154"/>
      <c r="BA43" s="155"/>
      <c r="BB43" s="155"/>
      <c r="BC43" s="155"/>
      <c r="BD43" s="155"/>
      <c r="BE43" s="155"/>
    </row>
    <row r="44" spans="1:57" s="77" customFormat="1" ht="27.75" thickBot="1">
      <c r="A44" s="391"/>
      <c r="B44" s="391"/>
      <c r="C44" s="422"/>
      <c r="D44" s="146" t="s">
        <v>726</v>
      </c>
      <c r="E44" s="146" t="s">
        <v>727</v>
      </c>
      <c r="F44" s="289">
        <v>1</v>
      </c>
      <c r="G44" s="146" t="s">
        <v>728</v>
      </c>
      <c r="H44" s="146" t="s">
        <v>661</v>
      </c>
      <c r="I44" s="146"/>
      <c r="J44" s="146" t="s">
        <v>729</v>
      </c>
      <c r="K44" s="276">
        <v>41699</v>
      </c>
      <c r="L44" s="276">
        <v>38321</v>
      </c>
      <c r="M44" s="146"/>
      <c r="N44" s="146"/>
      <c r="O44" s="146"/>
      <c r="P44" s="146"/>
      <c r="Q44" s="146"/>
      <c r="R44" s="146"/>
      <c r="S44" s="146"/>
      <c r="T44" s="146"/>
      <c r="U44" s="146"/>
      <c r="V44" s="146"/>
      <c r="W44" s="146"/>
      <c r="X44" s="146"/>
      <c r="Y44" s="146">
        <f t="shared" si="0"/>
        <v>0</v>
      </c>
      <c r="Z44" s="149"/>
      <c r="AA44" s="149"/>
      <c r="AB44" s="172"/>
      <c r="AC44" s="172"/>
      <c r="AD44" s="172"/>
      <c r="AE44" s="172"/>
      <c r="AF44" s="172"/>
      <c r="AG44" s="173"/>
      <c r="AH44" s="173"/>
      <c r="AI44" s="173"/>
      <c r="AJ44" s="173"/>
      <c r="AK44" s="173"/>
      <c r="AL44" s="152"/>
      <c r="AM44" s="152"/>
      <c r="AN44" s="152"/>
      <c r="AO44" s="152"/>
      <c r="AP44" s="152"/>
      <c r="AQ44" s="153"/>
      <c r="AR44" s="153"/>
      <c r="AS44" s="153"/>
      <c r="AT44" s="153"/>
      <c r="AU44" s="153"/>
      <c r="AV44" s="154"/>
      <c r="AW44" s="154"/>
      <c r="AX44" s="154"/>
      <c r="AY44" s="154"/>
      <c r="AZ44" s="154"/>
      <c r="BA44" s="155"/>
      <c r="BB44" s="155"/>
      <c r="BC44" s="155"/>
      <c r="BD44" s="155"/>
      <c r="BE44" s="155"/>
    </row>
    <row r="45" spans="1:57" s="77" customFormat="1" ht="27.75" thickBot="1">
      <c r="A45" s="391"/>
      <c r="B45" s="391"/>
      <c r="C45" s="422"/>
      <c r="D45" s="146" t="s">
        <v>730</v>
      </c>
      <c r="E45" s="146" t="s">
        <v>731</v>
      </c>
      <c r="F45" s="289">
        <v>12</v>
      </c>
      <c r="G45" s="146" t="s">
        <v>732</v>
      </c>
      <c r="H45" s="146" t="s">
        <v>733</v>
      </c>
      <c r="I45" s="146"/>
      <c r="J45" s="146" t="s">
        <v>734</v>
      </c>
      <c r="K45" s="276">
        <v>41671</v>
      </c>
      <c r="L45" s="276">
        <v>42004</v>
      </c>
      <c r="M45" s="146">
        <v>1</v>
      </c>
      <c r="N45" s="146">
        <v>1</v>
      </c>
      <c r="O45" s="146">
        <v>1</v>
      </c>
      <c r="P45" s="146">
        <v>1</v>
      </c>
      <c r="Q45" s="146">
        <v>1</v>
      </c>
      <c r="R45" s="146">
        <v>1</v>
      </c>
      <c r="S45" s="146">
        <v>1</v>
      </c>
      <c r="T45" s="146">
        <v>1</v>
      </c>
      <c r="U45" s="146">
        <v>1</v>
      </c>
      <c r="V45" s="146">
        <v>1</v>
      </c>
      <c r="W45" s="146">
        <v>1</v>
      </c>
      <c r="X45" s="146">
        <v>1</v>
      </c>
      <c r="Y45" s="146">
        <f t="shared" si="0"/>
        <v>12</v>
      </c>
      <c r="Z45" s="149"/>
      <c r="AA45" s="149"/>
      <c r="AB45" s="172"/>
      <c r="AC45" s="172"/>
      <c r="AD45" s="172"/>
      <c r="AE45" s="172"/>
      <c r="AF45" s="172"/>
      <c r="AG45" s="173"/>
      <c r="AH45" s="173"/>
      <c r="AI45" s="173"/>
      <c r="AJ45" s="173"/>
      <c r="AK45" s="173"/>
      <c r="AL45" s="152"/>
      <c r="AM45" s="152"/>
      <c r="AN45" s="152"/>
      <c r="AO45" s="152"/>
      <c r="AP45" s="152"/>
      <c r="AQ45" s="153"/>
      <c r="AR45" s="153"/>
      <c r="AS45" s="153"/>
      <c r="AT45" s="153"/>
      <c r="AU45" s="153"/>
      <c r="AV45" s="154"/>
      <c r="AW45" s="154"/>
      <c r="AX45" s="154"/>
      <c r="AY45" s="154"/>
      <c r="AZ45" s="154"/>
      <c r="BA45" s="155"/>
      <c r="BB45" s="155"/>
      <c r="BC45" s="155"/>
      <c r="BD45" s="155"/>
      <c r="BE45" s="155"/>
    </row>
    <row r="46" spans="1:57" s="77" customFormat="1" ht="18.75" thickBot="1">
      <c r="A46" s="391"/>
      <c r="B46" s="391"/>
      <c r="C46" s="422"/>
      <c r="D46" s="146" t="s">
        <v>735</v>
      </c>
      <c r="E46" s="146" t="s">
        <v>736</v>
      </c>
      <c r="F46" s="289">
        <v>2</v>
      </c>
      <c r="G46" s="146" t="s">
        <v>732</v>
      </c>
      <c r="H46" s="146" t="s">
        <v>737</v>
      </c>
      <c r="I46" s="146"/>
      <c r="J46" s="146" t="s">
        <v>734</v>
      </c>
      <c r="K46" s="276">
        <v>41670</v>
      </c>
      <c r="L46" s="276">
        <v>42004</v>
      </c>
      <c r="M46" s="146"/>
      <c r="N46" s="146"/>
      <c r="O46" s="146"/>
      <c r="P46" s="146"/>
      <c r="Q46" s="146"/>
      <c r="R46" s="146">
        <v>1</v>
      </c>
      <c r="S46" s="146"/>
      <c r="T46" s="146"/>
      <c r="U46" s="146"/>
      <c r="V46" s="146"/>
      <c r="W46" s="146"/>
      <c r="X46" s="146">
        <v>1</v>
      </c>
      <c r="Y46" s="146">
        <f t="shared" si="0"/>
        <v>2</v>
      </c>
      <c r="Z46" s="149"/>
      <c r="AA46" s="149"/>
      <c r="AB46" s="172"/>
      <c r="AC46" s="172"/>
      <c r="AD46" s="172"/>
      <c r="AE46" s="172"/>
      <c r="AF46" s="172"/>
      <c r="AG46" s="173"/>
      <c r="AH46" s="173"/>
      <c r="AI46" s="173"/>
      <c r="AJ46" s="173"/>
      <c r="AK46" s="173"/>
      <c r="AL46" s="152"/>
      <c r="AM46" s="152"/>
      <c r="AN46" s="152"/>
      <c r="AO46" s="152"/>
      <c r="AP46" s="152"/>
      <c r="AQ46" s="153"/>
      <c r="AR46" s="153"/>
      <c r="AS46" s="153"/>
      <c r="AT46" s="153"/>
      <c r="AU46" s="153"/>
      <c r="AV46" s="154"/>
      <c r="AW46" s="154"/>
      <c r="AX46" s="154"/>
      <c r="AY46" s="154"/>
      <c r="AZ46" s="154"/>
      <c r="BA46" s="155"/>
      <c r="BB46" s="155"/>
      <c r="BC46" s="155"/>
      <c r="BD46" s="155"/>
      <c r="BE46" s="155"/>
    </row>
    <row r="47" spans="1:57" s="59" customFormat="1" ht="15.75" customHeight="1" thickBot="1">
      <c r="A47" s="443" t="s">
        <v>579</v>
      </c>
      <c r="B47" s="444"/>
      <c r="C47" s="444"/>
      <c r="D47" s="444"/>
      <c r="E47" s="444"/>
      <c r="F47" s="445"/>
      <c r="G47" s="417"/>
      <c r="H47" s="417"/>
      <c r="I47" s="212" t="e">
        <f>SUM(#REF!)</f>
        <v>#REF!</v>
      </c>
      <c r="J47" s="213"/>
      <c r="K47" s="183"/>
      <c r="L47" s="183"/>
      <c r="M47" s="197"/>
      <c r="N47" s="197"/>
      <c r="O47" s="197"/>
      <c r="P47" s="197"/>
      <c r="Q47" s="197"/>
      <c r="R47" s="197"/>
      <c r="S47" s="197"/>
      <c r="T47" s="197"/>
      <c r="U47" s="197"/>
      <c r="V47" s="197"/>
      <c r="W47" s="197"/>
      <c r="X47" s="197"/>
      <c r="Y47" s="197"/>
      <c r="Z47" s="214" t="e">
        <f>SUM(#REF!)</f>
        <v>#REF!</v>
      </c>
      <c r="AA47" s="183"/>
      <c r="AB47" s="214"/>
      <c r="AC47" s="183"/>
      <c r="AD47" s="214"/>
      <c r="AE47" s="183"/>
      <c r="AF47" s="214"/>
      <c r="AG47" s="183"/>
      <c r="AH47" s="214"/>
      <c r="AI47" s="183"/>
      <c r="AJ47" s="214"/>
      <c r="AK47" s="183"/>
      <c r="AL47" s="214"/>
      <c r="AM47" s="183"/>
      <c r="AN47" s="214"/>
      <c r="AO47" s="183"/>
      <c r="AP47" s="214"/>
      <c r="AQ47" s="183"/>
      <c r="AR47" s="214"/>
      <c r="AS47" s="183"/>
      <c r="AT47" s="214"/>
      <c r="AU47" s="183"/>
      <c r="AV47" s="214"/>
      <c r="AW47" s="183"/>
      <c r="AX47" s="214"/>
      <c r="AY47" s="183"/>
      <c r="AZ47" s="214"/>
      <c r="BA47" s="183"/>
      <c r="BB47" s="214"/>
      <c r="BC47" s="183"/>
      <c r="BD47" s="214"/>
      <c r="BE47" s="183"/>
    </row>
    <row r="48" spans="1:57" s="59" customFormat="1" ht="19.5" customHeight="1" thickBot="1">
      <c r="A48" s="391">
        <v>5</v>
      </c>
      <c r="B48" s="391" t="s">
        <v>497</v>
      </c>
      <c r="C48" s="392" t="s">
        <v>1534</v>
      </c>
      <c r="D48" s="139" t="s">
        <v>1535</v>
      </c>
      <c r="E48" s="125" t="s">
        <v>176</v>
      </c>
      <c r="F48" s="125">
        <v>4</v>
      </c>
      <c r="G48" s="125" t="s">
        <v>499</v>
      </c>
      <c r="H48" s="125" t="s">
        <v>687</v>
      </c>
      <c r="I48" s="149"/>
      <c r="J48" s="125" t="s">
        <v>500</v>
      </c>
      <c r="K48" s="145">
        <v>41640</v>
      </c>
      <c r="L48" s="145">
        <v>42004</v>
      </c>
      <c r="M48" s="146"/>
      <c r="N48" s="146"/>
      <c r="O48" s="146">
        <v>1</v>
      </c>
      <c r="P48" s="146"/>
      <c r="Q48" s="146"/>
      <c r="R48" s="146">
        <v>1</v>
      </c>
      <c r="S48" s="146"/>
      <c r="T48" s="146"/>
      <c r="U48" s="146">
        <v>1</v>
      </c>
      <c r="V48" s="146"/>
      <c r="W48" s="146"/>
      <c r="X48" s="146">
        <v>1</v>
      </c>
      <c r="Y48" s="146">
        <f t="shared" si="0"/>
        <v>4</v>
      </c>
      <c r="Z48" s="148">
        <v>0</v>
      </c>
      <c r="AA48" s="148"/>
      <c r="AB48" s="150"/>
      <c r="AC48" s="150"/>
      <c r="AD48" s="150"/>
      <c r="AE48" s="150"/>
      <c r="AF48" s="150"/>
      <c r="AG48" s="151"/>
      <c r="AH48" s="151"/>
      <c r="AI48" s="151"/>
      <c r="AJ48" s="151"/>
      <c r="AK48" s="151"/>
      <c r="AL48" s="152"/>
      <c r="AM48" s="152"/>
      <c r="AN48" s="152"/>
      <c r="AO48" s="152"/>
      <c r="AP48" s="152"/>
      <c r="AQ48" s="153"/>
      <c r="AR48" s="153"/>
      <c r="AS48" s="153"/>
      <c r="AT48" s="153"/>
      <c r="AU48" s="153"/>
      <c r="AV48" s="154"/>
      <c r="AW48" s="154"/>
      <c r="AX48" s="154"/>
      <c r="AY48" s="154"/>
      <c r="AZ48" s="154"/>
      <c r="BA48" s="155"/>
      <c r="BB48" s="155"/>
      <c r="BC48" s="155"/>
      <c r="BD48" s="155"/>
      <c r="BE48" s="155"/>
    </row>
    <row r="49" spans="1:57" s="59" customFormat="1" ht="18.75" thickBot="1">
      <c r="A49" s="391"/>
      <c r="B49" s="391"/>
      <c r="C49" s="392"/>
      <c r="D49" s="139" t="s">
        <v>1536</v>
      </c>
      <c r="E49" s="125" t="s">
        <v>1512</v>
      </c>
      <c r="F49" s="125">
        <v>4</v>
      </c>
      <c r="G49" s="125" t="s">
        <v>1537</v>
      </c>
      <c r="H49" s="125" t="s">
        <v>687</v>
      </c>
      <c r="I49" s="149"/>
      <c r="J49" s="125" t="s">
        <v>390</v>
      </c>
      <c r="K49" s="145">
        <v>41640</v>
      </c>
      <c r="L49" s="145">
        <v>42004</v>
      </c>
      <c r="M49" s="146"/>
      <c r="N49" s="146"/>
      <c r="O49" s="146">
        <v>1</v>
      </c>
      <c r="P49" s="146"/>
      <c r="Q49" s="146"/>
      <c r="R49" s="146">
        <v>1</v>
      </c>
      <c r="S49" s="146"/>
      <c r="T49" s="146"/>
      <c r="U49" s="146">
        <v>1</v>
      </c>
      <c r="V49" s="146"/>
      <c r="W49" s="146"/>
      <c r="X49" s="146">
        <v>1</v>
      </c>
      <c r="Y49" s="146">
        <f t="shared" si="0"/>
        <v>4</v>
      </c>
      <c r="Z49" s="148">
        <v>0</v>
      </c>
      <c r="AA49" s="148"/>
      <c r="AB49" s="150"/>
      <c r="AC49" s="150"/>
      <c r="AD49" s="150"/>
      <c r="AE49" s="150"/>
      <c r="AF49" s="150"/>
      <c r="AG49" s="151"/>
      <c r="AH49" s="151"/>
      <c r="AI49" s="151"/>
      <c r="AJ49" s="151"/>
      <c r="AK49" s="151"/>
      <c r="AL49" s="152"/>
      <c r="AM49" s="152"/>
      <c r="AN49" s="152"/>
      <c r="AO49" s="152"/>
      <c r="AP49" s="152"/>
      <c r="AQ49" s="153"/>
      <c r="AR49" s="153"/>
      <c r="AS49" s="153"/>
      <c r="AT49" s="153"/>
      <c r="AU49" s="153"/>
      <c r="AV49" s="154"/>
      <c r="AW49" s="154"/>
      <c r="AX49" s="154"/>
      <c r="AY49" s="154"/>
      <c r="AZ49" s="154"/>
      <c r="BA49" s="155"/>
      <c r="BB49" s="155"/>
      <c r="BC49" s="155"/>
      <c r="BD49" s="155"/>
      <c r="BE49" s="155"/>
    </row>
    <row r="50" spans="1:57" s="59" customFormat="1" ht="18.75" thickBot="1">
      <c r="A50" s="391"/>
      <c r="B50" s="391"/>
      <c r="C50" s="156" t="s">
        <v>1538</v>
      </c>
      <c r="D50" s="139" t="s">
        <v>1539</v>
      </c>
      <c r="E50" s="125" t="s">
        <v>1512</v>
      </c>
      <c r="F50" s="125">
        <v>4</v>
      </c>
      <c r="G50" s="125" t="s">
        <v>1537</v>
      </c>
      <c r="H50" s="125" t="s">
        <v>687</v>
      </c>
      <c r="I50" s="149"/>
      <c r="J50" s="125" t="s">
        <v>390</v>
      </c>
      <c r="K50" s="145">
        <v>41640</v>
      </c>
      <c r="L50" s="145">
        <v>42004</v>
      </c>
      <c r="M50" s="146"/>
      <c r="N50" s="146"/>
      <c r="O50" s="146">
        <v>1</v>
      </c>
      <c r="P50" s="146"/>
      <c r="Q50" s="146"/>
      <c r="R50" s="146">
        <v>1</v>
      </c>
      <c r="S50" s="146"/>
      <c r="T50" s="146"/>
      <c r="U50" s="146">
        <v>1</v>
      </c>
      <c r="V50" s="146"/>
      <c r="W50" s="146"/>
      <c r="X50" s="146">
        <v>1</v>
      </c>
      <c r="Y50" s="146">
        <f t="shared" si="0"/>
        <v>4</v>
      </c>
      <c r="Z50" s="148"/>
      <c r="AA50" s="148"/>
      <c r="AB50" s="150"/>
      <c r="AC50" s="150"/>
      <c r="AD50" s="150"/>
      <c r="AE50" s="150"/>
      <c r="AF50" s="150"/>
      <c r="AG50" s="151"/>
      <c r="AH50" s="151"/>
      <c r="AI50" s="151"/>
      <c r="AJ50" s="151"/>
      <c r="AK50" s="151"/>
      <c r="AL50" s="152"/>
      <c r="AM50" s="152"/>
      <c r="AN50" s="152"/>
      <c r="AO50" s="152"/>
      <c r="AP50" s="152"/>
      <c r="AQ50" s="153"/>
      <c r="AR50" s="153"/>
      <c r="AS50" s="153"/>
      <c r="AT50" s="153"/>
      <c r="AU50" s="153"/>
      <c r="AV50" s="154"/>
      <c r="AW50" s="154"/>
      <c r="AX50" s="154"/>
      <c r="AY50" s="154"/>
      <c r="AZ50" s="154"/>
      <c r="BA50" s="155"/>
      <c r="BB50" s="155"/>
      <c r="BC50" s="155"/>
      <c r="BD50" s="155"/>
      <c r="BE50" s="155"/>
    </row>
    <row r="51" spans="1:57" s="15" customFormat="1" ht="15" customHeight="1" thickBot="1">
      <c r="A51" s="417" t="s">
        <v>579</v>
      </c>
      <c r="B51" s="417"/>
      <c r="C51" s="417"/>
      <c r="D51" s="417"/>
      <c r="E51" s="417"/>
      <c r="F51" s="417"/>
      <c r="G51" s="417"/>
      <c r="H51" s="417"/>
      <c r="I51" s="212"/>
      <c r="J51" s="213"/>
      <c r="K51" s="183"/>
      <c r="L51" s="183"/>
      <c r="M51" s="197"/>
      <c r="N51" s="197"/>
      <c r="O51" s="197"/>
      <c r="P51" s="197"/>
      <c r="Q51" s="197"/>
      <c r="R51" s="197"/>
      <c r="S51" s="197"/>
      <c r="T51" s="197"/>
      <c r="U51" s="197"/>
      <c r="V51" s="197"/>
      <c r="W51" s="197"/>
      <c r="X51" s="197"/>
      <c r="Y51" s="197"/>
      <c r="Z51" s="214"/>
      <c r="AA51" s="183"/>
      <c r="AB51" s="214"/>
      <c r="AC51" s="183"/>
      <c r="AD51" s="214"/>
      <c r="AE51" s="183"/>
      <c r="AF51" s="214"/>
      <c r="AG51" s="183"/>
      <c r="AH51" s="214"/>
      <c r="AI51" s="183"/>
      <c r="AJ51" s="214"/>
      <c r="AK51" s="183"/>
      <c r="AL51" s="214"/>
      <c r="AM51" s="183"/>
      <c r="AN51" s="214"/>
      <c r="AO51" s="183"/>
      <c r="AP51" s="214"/>
      <c r="AQ51" s="183"/>
      <c r="AR51" s="214"/>
      <c r="AS51" s="183"/>
      <c r="AT51" s="214"/>
      <c r="AU51" s="183"/>
      <c r="AV51" s="214"/>
      <c r="AW51" s="183"/>
      <c r="AX51" s="214"/>
      <c r="AY51" s="183"/>
      <c r="AZ51" s="214"/>
      <c r="BA51" s="183"/>
      <c r="BB51" s="214"/>
      <c r="BC51" s="183"/>
      <c r="BD51" s="214"/>
      <c r="BE51" s="183"/>
    </row>
    <row r="52" spans="1:57" s="59" customFormat="1" ht="15.75" customHeight="1" thickBot="1">
      <c r="A52" s="440" t="s">
        <v>416</v>
      </c>
      <c r="B52" s="441"/>
      <c r="C52" s="441"/>
      <c r="D52" s="441"/>
      <c r="E52" s="441"/>
      <c r="F52" s="442"/>
      <c r="G52" s="185"/>
      <c r="H52" s="185"/>
      <c r="I52" s="246"/>
      <c r="J52" s="185"/>
      <c r="K52" s="185"/>
      <c r="L52" s="185"/>
      <c r="M52" s="247"/>
      <c r="N52" s="247"/>
      <c r="O52" s="247"/>
      <c r="P52" s="247"/>
      <c r="Q52" s="247"/>
      <c r="R52" s="247"/>
      <c r="S52" s="247"/>
      <c r="T52" s="247"/>
      <c r="U52" s="247"/>
      <c r="V52" s="247"/>
      <c r="W52" s="247"/>
      <c r="X52" s="247"/>
      <c r="Y52" s="247"/>
      <c r="Z52" s="248" t="e">
        <f>+#REF!</f>
        <v>#REF!</v>
      </c>
      <c r="AA52" s="185"/>
      <c r="AB52" s="248"/>
      <c r="AC52" s="185"/>
      <c r="AD52" s="248"/>
      <c r="AE52" s="185"/>
      <c r="AF52" s="248"/>
      <c r="AG52" s="185"/>
      <c r="AH52" s="248"/>
      <c r="AI52" s="185"/>
      <c r="AJ52" s="248"/>
      <c r="AK52" s="185"/>
      <c r="AL52" s="248"/>
      <c r="AM52" s="185"/>
      <c r="AN52" s="248"/>
      <c r="AO52" s="185"/>
      <c r="AP52" s="248"/>
      <c r="AQ52" s="185"/>
      <c r="AR52" s="248"/>
      <c r="AS52" s="185"/>
      <c r="AT52" s="248"/>
      <c r="AU52" s="185"/>
      <c r="AV52" s="248"/>
      <c r="AW52" s="185"/>
      <c r="AX52" s="248"/>
      <c r="AY52" s="185"/>
      <c r="AZ52" s="248"/>
      <c r="BA52" s="185"/>
      <c r="BB52" s="248"/>
      <c r="BC52" s="185"/>
      <c r="BD52" s="248"/>
      <c r="BE52" s="185"/>
    </row>
    <row r="53" spans="1:27" s="10" customFormat="1" ht="15.75" thickBot="1">
      <c r="A53" s="11"/>
      <c r="B53" s="20"/>
      <c r="C53" s="20"/>
      <c r="D53" s="20"/>
      <c r="E53" s="20"/>
      <c r="F53" s="70"/>
      <c r="G53" s="20"/>
      <c r="H53" s="20"/>
      <c r="I53" s="62"/>
      <c r="J53" s="20"/>
      <c r="K53" s="20"/>
      <c r="L53" s="20"/>
      <c r="M53" s="20"/>
      <c r="N53" s="20"/>
      <c r="O53" s="20"/>
      <c r="P53" s="20"/>
      <c r="Q53" s="20"/>
      <c r="R53" s="20"/>
      <c r="S53" s="20"/>
      <c r="T53" s="20"/>
      <c r="U53" s="20"/>
      <c r="V53" s="20"/>
      <c r="W53" s="20"/>
      <c r="X53" s="20"/>
      <c r="Y53" s="20"/>
      <c r="Z53" s="20"/>
      <c r="AA53" s="20"/>
    </row>
    <row r="54" spans="1:57" s="369" customFormat="1" ht="21" customHeight="1" thickBot="1">
      <c r="A54" s="448" t="s">
        <v>384</v>
      </c>
      <c r="B54" s="449"/>
      <c r="C54" s="450"/>
      <c r="D54" s="446" t="s">
        <v>639</v>
      </c>
      <c r="E54" s="447"/>
      <c r="F54" s="447"/>
      <c r="G54" s="447"/>
      <c r="H54" s="447"/>
      <c r="I54" s="447"/>
      <c r="J54" s="447"/>
      <c r="K54" s="447"/>
      <c r="L54" s="447"/>
      <c r="M54" s="447"/>
      <c r="N54" s="447"/>
      <c r="O54" s="447"/>
      <c r="P54" s="447"/>
      <c r="Q54" s="447"/>
      <c r="R54" s="447"/>
      <c r="S54" s="447"/>
      <c r="T54" s="447"/>
      <c r="U54" s="447"/>
      <c r="V54" s="447"/>
      <c r="W54" s="447"/>
      <c r="X54" s="447"/>
      <c r="Y54" s="447"/>
      <c r="Z54" s="447"/>
      <c r="AA54" s="451"/>
      <c r="AB54" s="446" t="s">
        <v>639</v>
      </c>
      <c r="AC54" s="447"/>
      <c r="AD54" s="447"/>
      <c r="AE54" s="447"/>
      <c r="AF54" s="447"/>
      <c r="AG54" s="446" t="s">
        <v>639</v>
      </c>
      <c r="AH54" s="447"/>
      <c r="AI54" s="447"/>
      <c r="AJ54" s="447"/>
      <c r="AK54" s="447"/>
      <c r="AL54" s="446" t="s">
        <v>639</v>
      </c>
      <c r="AM54" s="447"/>
      <c r="AN54" s="447"/>
      <c r="AO54" s="447"/>
      <c r="AP54" s="447"/>
      <c r="AQ54" s="446" t="s">
        <v>639</v>
      </c>
      <c r="AR54" s="447"/>
      <c r="AS54" s="447"/>
      <c r="AT54" s="447"/>
      <c r="AU54" s="447"/>
      <c r="AV54" s="446" t="s">
        <v>639</v>
      </c>
      <c r="AW54" s="447"/>
      <c r="AX54" s="447"/>
      <c r="AY54" s="447"/>
      <c r="AZ54" s="447"/>
      <c r="BA54" s="446" t="s">
        <v>639</v>
      </c>
      <c r="BB54" s="447"/>
      <c r="BC54" s="447"/>
      <c r="BD54" s="447"/>
      <c r="BE54" s="447"/>
    </row>
    <row r="55" spans="11:26" ht="15.75" thickBot="1">
      <c r="K55" s="20"/>
      <c r="L55" s="20"/>
      <c r="Z55" s="20"/>
    </row>
    <row r="56" spans="1:57" s="10" customFormat="1" ht="36.75" thickBot="1">
      <c r="A56" s="117" t="s">
        <v>2</v>
      </c>
      <c r="B56" s="117" t="s">
        <v>504</v>
      </c>
      <c r="C56" s="117" t="s">
        <v>237</v>
      </c>
      <c r="D56" s="117" t="s">
        <v>238</v>
      </c>
      <c r="E56" s="117" t="s">
        <v>11</v>
      </c>
      <c r="F56" s="166" t="s">
        <v>12</v>
      </c>
      <c r="G56" s="117" t="s">
        <v>13</v>
      </c>
      <c r="H56" s="117" t="s">
        <v>14</v>
      </c>
      <c r="I56" s="167" t="s">
        <v>15</v>
      </c>
      <c r="J56" s="117" t="s">
        <v>240</v>
      </c>
      <c r="K56" s="117" t="s">
        <v>275</v>
      </c>
      <c r="L56" s="117" t="s">
        <v>16</v>
      </c>
      <c r="M56" s="117" t="s">
        <v>224</v>
      </c>
      <c r="N56" s="117" t="s">
        <v>225</v>
      </c>
      <c r="O56" s="117" t="s">
        <v>226</v>
      </c>
      <c r="P56" s="117" t="s">
        <v>227</v>
      </c>
      <c r="Q56" s="117" t="s">
        <v>228</v>
      </c>
      <c r="R56" s="117" t="s">
        <v>229</v>
      </c>
      <c r="S56" s="117" t="s">
        <v>235</v>
      </c>
      <c r="T56" s="117" t="s">
        <v>230</v>
      </c>
      <c r="U56" s="117" t="s">
        <v>231</v>
      </c>
      <c r="V56" s="117" t="s">
        <v>232</v>
      </c>
      <c r="W56" s="117" t="s">
        <v>233</v>
      </c>
      <c r="X56" s="117" t="s">
        <v>234</v>
      </c>
      <c r="Y56" s="117" t="s">
        <v>276</v>
      </c>
      <c r="Z56" s="117" t="s">
        <v>17</v>
      </c>
      <c r="AA56" s="117" t="s">
        <v>18</v>
      </c>
      <c r="AB56" s="119" t="s">
        <v>1551</v>
      </c>
      <c r="AC56" s="119" t="s">
        <v>1552</v>
      </c>
      <c r="AD56" s="119" t="s">
        <v>582</v>
      </c>
      <c r="AE56" s="119" t="s">
        <v>583</v>
      </c>
      <c r="AF56" s="119" t="s">
        <v>584</v>
      </c>
      <c r="AG56" s="120" t="s">
        <v>1554</v>
      </c>
      <c r="AH56" s="120" t="s">
        <v>1555</v>
      </c>
      <c r="AI56" s="120" t="s">
        <v>582</v>
      </c>
      <c r="AJ56" s="120" t="s">
        <v>583</v>
      </c>
      <c r="AK56" s="120" t="s">
        <v>584</v>
      </c>
      <c r="AL56" s="121" t="s">
        <v>1556</v>
      </c>
      <c r="AM56" s="121" t="s">
        <v>1557</v>
      </c>
      <c r="AN56" s="121" t="s">
        <v>582</v>
      </c>
      <c r="AO56" s="121" t="s">
        <v>583</v>
      </c>
      <c r="AP56" s="121" t="s">
        <v>584</v>
      </c>
      <c r="AQ56" s="122" t="s">
        <v>1558</v>
      </c>
      <c r="AR56" s="122" t="s">
        <v>1559</v>
      </c>
      <c r="AS56" s="122" t="s">
        <v>582</v>
      </c>
      <c r="AT56" s="122" t="s">
        <v>583</v>
      </c>
      <c r="AU56" s="122" t="s">
        <v>584</v>
      </c>
      <c r="AV56" s="123" t="s">
        <v>1561</v>
      </c>
      <c r="AW56" s="123" t="s">
        <v>1560</v>
      </c>
      <c r="AX56" s="123" t="s">
        <v>582</v>
      </c>
      <c r="AY56" s="123" t="s">
        <v>583</v>
      </c>
      <c r="AZ56" s="123" t="s">
        <v>584</v>
      </c>
      <c r="BA56" s="124" t="s">
        <v>1549</v>
      </c>
      <c r="BB56" s="124" t="s">
        <v>1550</v>
      </c>
      <c r="BC56" s="124" t="s">
        <v>582</v>
      </c>
      <c r="BD56" s="124" t="s">
        <v>583</v>
      </c>
      <c r="BE56" s="124" t="s">
        <v>584</v>
      </c>
    </row>
    <row r="57" spans="1:57" ht="25.5" customHeight="1" thickBot="1">
      <c r="A57" s="452">
        <v>6</v>
      </c>
      <c r="B57" s="391" t="s">
        <v>1548</v>
      </c>
      <c r="C57" s="453" t="s">
        <v>740</v>
      </c>
      <c r="D57" s="146" t="s">
        <v>993</v>
      </c>
      <c r="E57" s="146" t="s">
        <v>738</v>
      </c>
      <c r="F57" s="289">
        <v>4</v>
      </c>
      <c r="G57" s="146" t="s">
        <v>739</v>
      </c>
      <c r="H57" s="146" t="s">
        <v>808</v>
      </c>
      <c r="I57" s="146"/>
      <c r="J57" s="146" t="s">
        <v>676</v>
      </c>
      <c r="K57" s="276" t="s">
        <v>803</v>
      </c>
      <c r="L57" s="276">
        <v>42004</v>
      </c>
      <c r="M57" s="146"/>
      <c r="N57" s="146"/>
      <c r="O57" s="146">
        <v>1</v>
      </c>
      <c r="P57" s="146"/>
      <c r="Q57" s="146"/>
      <c r="R57" s="146">
        <v>1</v>
      </c>
      <c r="S57" s="146"/>
      <c r="T57" s="146"/>
      <c r="U57" s="146">
        <v>1</v>
      </c>
      <c r="V57" s="146"/>
      <c r="W57" s="146"/>
      <c r="X57" s="149">
        <v>1</v>
      </c>
      <c r="Y57" s="149">
        <f>SUM(M57:X57)</f>
        <v>4</v>
      </c>
      <c r="Z57" s="292"/>
      <c r="AA57" s="131"/>
      <c r="AB57" s="303"/>
      <c r="AC57" s="303"/>
      <c r="AD57" s="303"/>
      <c r="AE57" s="303"/>
      <c r="AF57" s="303"/>
      <c r="AG57" s="304"/>
      <c r="AH57" s="304"/>
      <c r="AI57" s="304"/>
      <c r="AJ57" s="304"/>
      <c r="AK57" s="304"/>
      <c r="AL57" s="305"/>
      <c r="AM57" s="305"/>
      <c r="AN57" s="305"/>
      <c r="AO57" s="305"/>
      <c r="AP57" s="305"/>
      <c r="AQ57" s="306"/>
      <c r="AR57" s="306"/>
      <c r="AS57" s="306"/>
      <c r="AT57" s="306"/>
      <c r="AU57" s="306"/>
      <c r="AV57" s="307"/>
      <c r="AW57" s="307"/>
      <c r="AX57" s="307"/>
      <c r="AY57" s="307"/>
      <c r="AZ57" s="307"/>
      <c r="BA57" s="308"/>
      <c r="BB57" s="308"/>
      <c r="BC57" s="308"/>
      <c r="BD57" s="308"/>
      <c r="BE57" s="308"/>
    </row>
    <row r="58" spans="1:57" s="59" customFormat="1" ht="27.75" thickBot="1">
      <c r="A58" s="452"/>
      <c r="B58" s="391"/>
      <c r="C58" s="453"/>
      <c r="D58" s="146" t="s">
        <v>991</v>
      </c>
      <c r="E58" s="146" t="s">
        <v>992</v>
      </c>
      <c r="F58" s="289">
        <v>5</v>
      </c>
      <c r="G58" s="146" t="s">
        <v>994</v>
      </c>
      <c r="H58" s="146" t="s">
        <v>741</v>
      </c>
      <c r="I58" s="146"/>
      <c r="J58" s="146" t="s">
        <v>835</v>
      </c>
      <c r="K58" s="285">
        <v>41640</v>
      </c>
      <c r="L58" s="285">
        <v>41942</v>
      </c>
      <c r="M58" s="146"/>
      <c r="N58" s="146"/>
      <c r="O58" s="146"/>
      <c r="P58" s="146">
        <v>1</v>
      </c>
      <c r="Q58" s="146"/>
      <c r="R58" s="146">
        <v>1</v>
      </c>
      <c r="S58" s="146">
        <v>1</v>
      </c>
      <c r="T58" s="146"/>
      <c r="U58" s="146">
        <v>1</v>
      </c>
      <c r="V58" s="146">
        <v>1</v>
      </c>
      <c r="W58" s="149"/>
      <c r="X58" s="149"/>
      <c r="Y58" s="149">
        <f aca="true" t="shared" si="1" ref="Y58:Y87">SUM(M58:X58)</f>
        <v>5</v>
      </c>
      <c r="Z58" s="292">
        <v>620000000</v>
      </c>
      <c r="AA58" s="149"/>
      <c r="AB58" s="150"/>
      <c r="AC58" s="150"/>
      <c r="AD58" s="150"/>
      <c r="AE58" s="150"/>
      <c r="AF58" s="150"/>
      <c r="AG58" s="151"/>
      <c r="AH58" s="151"/>
      <c r="AI58" s="151"/>
      <c r="AJ58" s="151"/>
      <c r="AK58" s="151"/>
      <c r="AL58" s="191"/>
      <c r="AM58" s="191"/>
      <c r="AN58" s="191"/>
      <c r="AO58" s="191"/>
      <c r="AP58" s="191"/>
      <c r="AQ58" s="293"/>
      <c r="AR58" s="293"/>
      <c r="AS58" s="293"/>
      <c r="AT58" s="293"/>
      <c r="AU58" s="293"/>
      <c r="AV58" s="294"/>
      <c r="AW58" s="294"/>
      <c r="AX58" s="294"/>
      <c r="AY58" s="294"/>
      <c r="AZ58" s="294"/>
      <c r="BA58" s="295"/>
      <c r="BB58" s="295"/>
      <c r="BC58" s="295"/>
      <c r="BD58" s="295"/>
      <c r="BE58" s="295"/>
    </row>
    <row r="59" spans="1:57" s="59" customFormat="1" ht="27.75" thickBot="1">
      <c r="A59" s="452"/>
      <c r="B59" s="391"/>
      <c r="C59" s="453"/>
      <c r="D59" s="146" t="s">
        <v>995</v>
      </c>
      <c r="E59" s="146" t="s">
        <v>996</v>
      </c>
      <c r="F59" s="289">
        <v>1</v>
      </c>
      <c r="G59" s="146" t="s">
        <v>997</v>
      </c>
      <c r="H59" s="146" t="s">
        <v>741</v>
      </c>
      <c r="I59" s="146"/>
      <c r="J59" s="146" t="s">
        <v>835</v>
      </c>
      <c r="K59" s="285">
        <v>41640</v>
      </c>
      <c r="L59" s="285">
        <v>41640</v>
      </c>
      <c r="M59" s="146">
        <v>1</v>
      </c>
      <c r="N59" s="146"/>
      <c r="O59" s="146"/>
      <c r="P59" s="146"/>
      <c r="Q59" s="146"/>
      <c r="R59" s="146"/>
      <c r="S59" s="146"/>
      <c r="T59" s="146"/>
      <c r="U59" s="146"/>
      <c r="V59" s="146"/>
      <c r="W59" s="149"/>
      <c r="X59" s="149"/>
      <c r="Y59" s="149">
        <f t="shared" si="1"/>
        <v>1</v>
      </c>
      <c r="Z59" s="292"/>
      <c r="AA59" s="149"/>
      <c r="AB59" s="150"/>
      <c r="AC59" s="150"/>
      <c r="AD59" s="150"/>
      <c r="AE59" s="150"/>
      <c r="AF59" s="150"/>
      <c r="AG59" s="151"/>
      <c r="AH59" s="151"/>
      <c r="AI59" s="151"/>
      <c r="AJ59" s="151"/>
      <c r="AK59" s="151"/>
      <c r="AL59" s="191"/>
      <c r="AM59" s="191"/>
      <c r="AN59" s="191"/>
      <c r="AO59" s="191"/>
      <c r="AP59" s="191"/>
      <c r="AQ59" s="293"/>
      <c r="AR59" s="293"/>
      <c r="AS59" s="293"/>
      <c r="AT59" s="293"/>
      <c r="AU59" s="293"/>
      <c r="AV59" s="294"/>
      <c r="AW59" s="294"/>
      <c r="AX59" s="294"/>
      <c r="AY59" s="294"/>
      <c r="AZ59" s="294"/>
      <c r="BA59" s="295"/>
      <c r="BB59" s="295"/>
      <c r="BC59" s="295"/>
      <c r="BD59" s="295"/>
      <c r="BE59" s="295"/>
    </row>
    <row r="60" spans="1:57" s="59" customFormat="1" ht="18.75" thickBot="1">
      <c r="A60" s="452"/>
      <c r="B60" s="391"/>
      <c r="C60" s="453"/>
      <c r="D60" s="146" t="s">
        <v>998</v>
      </c>
      <c r="E60" s="146" t="s">
        <v>1000</v>
      </c>
      <c r="F60" s="289">
        <v>1</v>
      </c>
      <c r="G60" s="146" t="s">
        <v>999</v>
      </c>
      <c r="H60" s="146" t="s">
        <v>741</v>
      </c>
      <c r="I60" s="146"/>
      <c r="J60" s="146" t="s">
        <v>835</v>
      </c>
      <c r="K60" s="285">
        <v>41640</v>
      </c>
      <c r="L60" s="285">
        <v>41730</v>
      </c>
      <c r="M60" s="146"/>
      <c r="N60" s="146"/>
      <c r="O60" s="146"/>
      <c r="P60" s="146">
        <v>1</v>
      </c>
      <c r="Q60" s="146"/>
      <c r="R60" s="146"/>
      <c r="S60" s="146"/>
      <c r="T60" s="146"/>
      <c r="U60" s="146"/>
      <c r="V60" s="146"/>
      <c r="W60" s="149"/>
      <c r="X60" s="149"/>
      <c r="Y60" s="149">
        <f t="shared" si="1"/>
        <v>1</v>
      </c>
      <c r="Z60" s="292"/>
      <c r="AA60" s="149"/>
      <c r="AB60" s="150"/>
      <c r="AC60" s="150"/>
      <c r="AD60" s="150"/>
      <c r="AE60" s="150"/>
      <c r="AF60" s="150"/>
      <c r="AG60" s="151"/>
      <c r="AH60" s="151"/>
      <c r="AI60" s="151"/>
      <c r="AJ60" s="151"/>
      <c r="AK60" s="151"/>
      <c r="AL60" s="191"/>
      <c r="AM60" s="191"/>
      <c r="AN60" s="191"/>
      <c r="AO60" s="191"/>
      <c r="AP60" s="191"/>
      <c r="AQ60" s="293"/>
      <c r="AR60" s="293"/>
      <c r="AS60" s="293"/>
      <c r="AT60" s="293"/>
      <c r="AU60" s="293"/>
      <c r="AV60" s="294"/>
      <c r="AW60" s="294"/>
      <c r="AX60" s="294"/>
      <c r="AY60" s="294"/>
      <c r="AZ60" s="294"/>
      <c r="BA60" s="295"/>
      <c r="BB60" s="295"/>
      <c r="BC60" s="295"/>
      <c r="BD60" s="295"/>
      <c r="BE60" s="295"/>
    </row>
    <row r="61" spans="1:57" s="59" customFormat="1" ht="18.75" thickBot="1">
      <c r="A61" s="452"/>
      <c r="B61" s="391"/>
      <c r="C61" s="453"/>
      <c r="D61" s="146" t="s">
        <v>1001</v>
      </c>
      <c r="E61" s="146" t="s">
        <v>1002</v>
      </c>
      <c r="F61" s="289">
        <v>1</v>
      </c>
      <c r="G61" s="146" t="s">
        <v>1002</v>
      </c>
      <c r="H61" s="146" t="s">
        <v>741</v>
      </c>
      <c r="I61" s="146"/>
      <c r="J61" s="146" t="s">
        <v>835</v>
      </c>
      <c r="K61" s="285">
        <v>41640</v>
      </c>
      <c r="L61" s="285">
        <v>41791</v>
      </c>
      <c r="M61" s="146"/>
      <c r="N61" s="146"/>
      <c r="O61" s="146"/>
      <c r="P61" s="146"/>
      <c r="Q61" s="146"/>
      <c r="R61" s="146"/>
      <c r="S61" s="146">
        <v>1</v>
      </c>
      <c r="T61" s="146"/>
      <c r="U61" s="146"/>
      <c r="V61" s="146"/>
      <c r="W61" s="149"/>
      <c r="X61" s="149"/>
      <c r="Y61" s="149">
        <f t="shared" si="1"/>
        <v>1</v>
      </c>
      <c r="Z61" s="292"/>
      <c r="AA61" s="149"/>
      <c r="AB61" s="150"/>
      <c r="AC61" s="150"/>
      <c r="AD61" s="150"/>
      <c r="AE61" s="150"/>
      <c r="AF61" s="150"/>
      <c r="AG61" s="151"/>
      <c r="AH61" s="151"/>
      <c r="AI61" s="151"/>
      <c r="AJ61" s="151"/>
      <c r="AK61" s="151"/>
      <c r="AL61" s="191"/>
      <c r="AM61" s="191"/>
      <c r="AN61" s="191"/>
      <c r="AO61" s="191"/>
      <c r="AP61" s="191"/>
      <c r="AQ61" s="293"/>
      <c r="AR61" s="293"/>
      <c r="AS61" s="293"/>
      <c r="AT61" s="293"/>
      <c r="AU61" s="293"/>
      <c r="AV61" s="294"/>
      <c r="AW61" s="294"/>
      <c r="AX61" s="294"/>
      <c r="AY61" s="294"/>
      <c r="AZ61" s="294"/>
      <c r="BA61" s="295"/>
      <c r="BB61" s="295"/>
      <c r="BC61" s="295"/>
      <c r="BD61" s="295"/>
      <c r="BE61" s="295"/>
    </row>
    <row r="62" spans="1:57" s="59" customFormat="1" ht="18.75" thickBot="1">
      <c r="A62" s="452"/>
      <c r="B62" s="391"/>
      <c r="C62" s="453"/>
      <c r="D62" s="146" t="s">
        <v>1005</v>
      </c>
      <c r="E62" s="146" t="s">
        <v>1003</v>
      </c>
      <c r="F62" s="289">
        <v>1</v>
      </c>
      <c r="G62" s="146" t="s">
        <v>1004</v>
      </c>
      <c r="H62" s="146" t="s">
        <v>741</v>
      </c>
      <c r="I62" s="146"/>
      <c r="J62" s="146" t="s">
        <v>835</v>
      </c>
      <c r="K62" s="285">
        <v>41640</v>
      </c>
      <c r="L62" s="285">
        <v>41821</v>
      </c>
      <c r="M62" s="146"/>
      <c r="N62" s="146"/>
      <c r="O62" s="146"/>
      <c r="P62" s="146"/>
      <c r="Q62" s="146"/>
      <c r="R62" s="146"/>
      <c r="S62" s="146"/>
      <c r="T62" s="146">
        <v>1</v>
      </c>
      <c r="U62" s="146"/>
      <c r="V62" s="146"/>
      <c r="W62" s="149"/>
      <c r="X62" s="149"/>
      <c r="Y62" s="149">
        <f t="shared" si="1"/>
        <v>1</v>
      </c>
      <c r="Z62" s="292"/>
      <c r="AA62" s="149"/>
      <c r="AB62" s="150"/>
      <c r="AC62" s="150"/>
      <c r="AD62" s="150"/>
      <c r="AE62" s="150"/>
      <c r="AF62" s="150"/>
      <c r="AG62" s="151"/>
      <c r="AH62" s="151"/>
      <c r="AI62" s="151"/>
      <c r="AJ62" s="151"/>
      <c r="AK62" s="151"/>
      <c r="AL62" s="191"/>
      <c r="AM62" s="191"/>
      <c r="AN62" s="191"/>
      <c r="AO62" s="191"/>
      <c r="AP62" s="191"/>
      <c r="AQ62" s="293"/>
      <c r="AR62" s="293"/>
      <c r="AS62" s="293"/>
      <c r="AT62" s="293"/>
      <c r="AU62" s="293"/>
      <c r="AV62" s="294"/>
      <c r="AW62" s="294"/>
      <c r="AX62" s="294"/>
      <c r="AY62" s="294"/>
      <c r="AZ62" s="294"/>
      <c r="BA62" s="295"/>
      <c r="BB62" s="295"/>
      <c r="BC62" s="295"/>
      <c r="BD62" s="295"/>
      <c r="BE62" s="295"/>
    </row>
    <row r="63" spans="1:57" ht="18.75" thickBot="1">
      <c r="A63" s="452"/>
      <c r="B63" s="391"/>
      <c r="C63" s="453"/>
      <c r="D63" s="146" t="s">
        <v>800</v>
      </c>
      <c r="E63" s="146" t="s">
        <v>472</v>
      </c>
      <c r="F63" s="289"/>
      <c r="G63" s="146" t="s">
        <v>801</v>
      </c>
      <c r="H63" s="146" t="s">
        <v>742</v>
      </c>
      <c r="I63" s="146"/>
      <c r="J63" s="146" t="s">
        <v>802</v>
      </c>
      <c r="K63" s="285">
        <v>41640</v>
      </c>
      <c r="L63" s="285">
        <v>42003</v>
      </c>
      <c r="M63" s="146"/>
      <c r="N63" s="146"/>
      <c r="O63" s="146"/>
      <c r="P63" s="146"/>
      <c r="Q63" s="146"/>
      <c r="R63" s="146"/>
      <c r="S63" s="146"/>
      <c r="T63" s="146"/>
      <c r="U63" s="146"/>
      <c r="V63" s="146"/>
      <c r="W63" s="146"/>
      <c r="X63" s="146"/>
      <c r="Y63" s="149">
        <f t="shared" si="1"/>
        <v>0</v>
      </c>
      <c r="Z63" s="292"/>
      <c r="AA63" s="131"/>
      <c r="AB63" s="303"/>
      <c r="AC63" s="303"/>
      <c r="AD63" s="303"/>
      <c r="AE63" s="303"/>
      <c r="AF63" s="303"/>
      <c r="AG63" s="304"/>
      <c r="AH63" s="304"/>
      <c r="AI63" s="304"/>
      <c r="AJ63" s="304"/>
      <c r="AK63" s="304"/>
      <c r="AL63" s="305"/>
      <c r="AM63" s="305"/>
      <c r="AN63" s="305"/>
      <c r="AO63" s="305"/>
      <c r="AP63" s="305"/>
      <c r="AQ63" s="306"/>
      <c r="AR63" s="306"/>
      <c r="AS63" s="306"/>
      <c r="AT63" s="306"/>
      <c r="AU63" s="306"/>
      <c r="AV63" s="307"/>
      <c r="AW63" s="307"/>
      <c r="AX63" s="307"/>
      <c r="AY63" s="307"/>
      <c r="AZ63" s="307"/>
      <c r="BA63" s="308"/>
      <c r="BB63" s="308"/>
      <c r="BC63" s="308"/>
      <c r="BD63" s="308"/>
      <c r="BE63" s="308"/>
    </row>
    <row r="64" spans="1:57" ht="72" customHeight="1" thickBot="1">
      <c r="A64" s="452"/>
      <c r="B64" s="391"/>
      <c r="C64" s="453"/>
      <c r="D64" s="146" t="s">
        <v>799</v>
      </c>
      <c r="E64" s="146" t="s">
        <v>472</v>
      </c>
      <c r="F64" s="289"/>
      <c r="G64" s="146" t="s">
        <v>1642</v>
      </c>
      <c r="H64" s="146" t="s">
        <v>742</v>
      </c>
      <c r="I64" s="146"/>
      <c r="J64" s="146" t="s">
        <v>802</v>
      </c>
      <c r="K64" s="285">
        <v>41913</v>
      </c>
      <c r="L64" s="285">
        <v>42003</v>
      </c>
      <c r="M64" s="146"/>
      <c r="N64" s="146"/>
      <c r="O64" s="146"/>
      <c r="P64" s="146"/>
      <c r="Q64" s="146"/>
      <c r="R64" s="146"/>
      <c r="S64" s="146"/>
      <c r="T64" s="146"/>
      <c r="U64" s="146"/>
      <c r="V64" s="146"/>
      <c r="W64" s="146"/>
      <c r="X64" s="146"/>
      <c r="Y64" s="149">
        <f t="shared" si="1"/>
        <v>0</v>
      </c>
      <c r="Z64" s="292"/>
      <c r="AA64" s="131"/>
      <c r="AB64" s="303"/>
      <c r="AC64" s="303"/>
      <c r="AD64" s="303"/>
      <c r="AE64" s="303"/>
      <c r="AF64" s="303"/>
      <c r="AG64" s="304"/>
      <c r="AH64" s="304"/>
      <c r="AI64" s="304"/>
      <c r="AJ64" s="304"/>
      <c r="AK64" s="304"/>
      <c r="AL64" s="305"/>
      <c r="AM64" s="305"/>
      <c r="AN64" s="305"/>
      <c r="AO64" s="305"/>
      <c r="AP64" s="305"/>
      <c r="AQ64" s="306"/>
      <c r="AR64" s="306"/>
      <c r="AS64" s="306"/>
      <c r="AT64" s="306"/>
      <c r="AU64" s="306"/>
      <c r="AV64" s="307"/>
      <c r="AW64" s="307"/>
      <c r="AX64" s="307"/>
      <c r="AY64" s="307"/>
      <c r="AZ64" s="307"/>
      <c r="BA64" s="308"/>
      <c r="BB64" s="308"/>
      <c r="BC64" s="308"/>
      <c r="BD64" s="308"/>
      <c r="BE64" s="308"/>
    </row>
    <row r="65" spans="1:57" s="59" customFormat="1" ht="9" customHeight="1" thickBot="1">
      <c r="A65" s="443" t="s">
        <v>579</v>
      </c>
      <c r="B65" s="444"/>
      <c r="C65" s="444"/>
      <c r="D65" s="444"/>
      <c r="E65" s="445"/>
      <c r="F65" s="183"/>
      <c r="G65" s="183"/>
      <c r="H65" s="183"/>
      <c r="I65" s="183" t="e">
        <f>SUM(#REF!)</f>
        <v>#REF!</v>
      </c>
      <c r="J65" s="183"/>
      <c r="K65" s="183"/>
      <c r="L65" s="183"/>
      <c r="M65" s="183"/>
      <c r="N65" s="183"/>
      <c r="O65" s="183"/>
      <c r="P65" s="183"/>
      <c r="Q65" s="183"/>
      <c r="R65" s="183"/>
      <c r="S65" s="183"/>
      <c r="T65" s="183"/>
      <c r="U65" s="183"/>
      <c r="V65" s="183"/>
      <c r="W65" s="197"/>
      <c r="X65" s="197"/>
      <c r="Y65" s="197"/>
      <c r="Z65" s="214"/>
      <c r="AA65" s="183"/>
      <c r="AB65" s="214"/>
      <c r="AC65" s="183"/>
      <c r="AD65" s="214"/>
      <c r="AE65" s="183"/>
      <c r="AF65" s="214"/>
      <c r="AG65" s="183"/>
      <c r="AH65" s="214"/>
      <c r="AI65" s="183"/>
      <c r="AJ65" s="214"/>
      <c r="AK65" s="183"/>
      <c r="AL65" s="214"/>
      <c r="AM65" s="183"/>
      <c r="AN65" s="214"/>
      <c r="AO65" s="183"/>
      <c r="AP65" s="214"/>
      <c r="AQ65" s="183"/>
      <c r="AR65" s="214"/>
      <c r="AS65" s="183"/>
      <c r="AT65" s="214"/>
      <c r="AU65" s="183"/>
      <c r="AV65" s="214"/>
      <c r="AW65" s="183"/>
      <c r="AX65" s="214"/>
      <c r="AY65" s="183"/>
      <c r="AZ65" s="214"/>
      <c r="BA65" s="183"/>
      <c r="BB65" s="214"/>
      <c r="BC65" s="183"/>
      <c r="BD65" s="214"/>
      <c r="BE65" s="183"/>
    </row>
    <row r="66" spans="1:57" s="59" customFormat="1" ht="21.75" customHeight="1" thickBot="1">
      <c r="A66" s="452">
        <v>7</v>
      </c>
      <c r="B66" s="391" t="s">
        <v>744</v>
      </c>
      <c r="C66" s="176" t="s">
        <v>745</v>
      </c>
      <c r="D66" s="146" t="s">
        <v>746</v>
      </c>
      <c r="E66" s="146" t="s">
        <v>747</v>
      </c>
      <c r="F66" s="289">
        <v>1</v>
      </c>
      <c r="G66" s="146" t="s">
        <v>748</v>
      </c>
      <c r="H66" s="146" t="s">
        <v>1659</v>
      </c>
      <c r="I66" s="146"/>
      <c r="J66" s="146" t="s">
        <v>479</v>
      </c>
      <c r="K66" s="285">
        <v>41821</v>
      </c>
      <c r="L66" s="285">
        <v>41973</v>
      </c>
      <c r="M66" s="146"/>
      <c r="N66" s="146"/>
      <c r="O66" s="146"/>
      <c r="P66" s="146"/>
      <c r="Q66" s="146"/>
      <c r="R66" s="146"/>
      <c r="S66" s="146"/>
      <c r="T66" s="146"/>
      <c r="U66" s="146"/>
      <c r="V66" s="146"/>
      <c r="W66" s="149">
        <v>1</v>
      </c>
      <c r="X66" s="149"/>
      <c r="Y66" s="149">
        <f t="shared" si="1"/>
        <v>1</v>
      </c>
      <c r="Z66" s="292"/>
      <c r="AA66" s="176"/>
      <c r="AB66" s="150"/>
      <c r="AC66" s="150"/>
      <c r="AD66" s="150"/>
      <c r="AE66" s="150"/>
      <c r="AF66" s="150"/>
      <c r="AG66" s="151"/>
      <c r="AH66" s="151"/>
      <c r="AI66" s="151"/>
      <c r="AJ66" s="151"/>
      <c r="AK66" s="151"/>
      <c r="AL66" s="191"/>
      <c r="AM66" s="191"/>
      <c r="AN66" s="191"/>
      <c r="AO66" s="191"/>
      <c r="AP66" s="191"/>
      <c r="AQ66" s="293"/>
      <c r="AR66" s="293"/>
      <c r="AS66" s="293"/>
      <c r="AT66" s="293"/>
      <c r="AU66" s="293"/>
      <c r="AV66" s="294"/>
      <c r="AW66" s="294"/>
      <c r="AX66" s="294"/>
      <c r="AY66" s="294"/>
      <c r="AZ66" s="294"/>
      <c r="BA66" s="295"/>
      <c r="BB66" s="295"/>
      <c r="BC66" s="295"/>
      <c r="BD66" s="295"/>
      <c r="BE66" s="295"/>
    </row>
    <row r="67" spans="1:256" s="13" customFormat="1" ht="27.75" thickBot="1">
      <c r="A67" s="452"/>
      <c r="B67" s="391"/>
      <c r="C67" s="453" t="s">
        <v>750</v>
      </c>
      <c r="D67" s="146" t="s">
        <v>974</v>
      </c>
      <c r="E67" s="146" t="s">
        <v>751</v>
      </c>
      <c r="F67" s="289" t="s">
        <v>976</v>
      </c>
      <c r="G67" s="146" t="s">
        <v>975</v>
      </c>
      <c r="H67" s="146" t="s">
        <v>1659</v>
      </c>
      <c r="I67" s="146"/>
      <c r="J67" s="146" t="s">
        <v>725</v>
      </c>
      <c r="K67" s="285">
        <v>41640</v>
      </c>
      <c r="L67" s="276">
        <v>41973</v>
      </c>
      <c r="M67" s="146"/>
      <c r="N67" s="146"/>
      <c r="O67" s="146"/>
      <c r="P67" s="146"/>
      <c r="Q67" s="146"/>
      <c r="R67" s="146"/>
      <c r="S67" s="146"/>
      <c r="T67" s="146"/>
      <c r="U67" s="146"/>
      <c r="V67" s="146"/>
      <c r="W67" s="149"/>
      <c r="X67" s="149"/>
      <c r="Y67" s="149">
        <f t="shared" si="1"/>
        <v>0</v>
      </c>
      <c r="Z67" s="149"/>
      <c r="AA67" s="149"/>
      <c r="AB67" s="303"/>
      <c r="AC67" s="303"/>
      <c r="AD67" s="303"/>
      <c r="AE67" s="303"/>
      <c r="AF67" s="303"/>
      <c r="AG67" s="304"/>
      <c r="AH67" s="304"/>
      <c r="AI67" s="304"/>
      <c r="AJ67" s="304"/>
      <c r="AK67" s="304"/>
      <c r="AL67" s="305"/>
      <c r="AM67" s="305"/>
      <c r="AN67" s="305"/>
      <c r="AO67" s="305"/>
      <c r="AP67" s="305"/>
      <c r="AQ67" s="306"/>
      <c r="AR67" s="306"/>
      <c r="AS67" s="306"/>
      <c r="AT67" s="306"/>
      <c r="AU67" s="306"/>
      <c r="AV67" s="307"/>
      <c r="AW67" s="307"/>
      <c r="AX67" s="307"/>
      <c r="AY67" s="307"/>
      <c r="AZ67" s="307"/>
      <c r="BA67" s="308"/>
      <c r="BB67" s="308"/>
      <c r="BC67" s="308"/>
      <c r="BD67" s="308"/>
      <c r="BE67" s="308"/>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row r="68" spans="1:256" s="13" customFormat="1" ht="21" customHeight="1" thickBot="1">
      <c r="A68" s="452"/>
      <c r="B68" s="391"/>
      <c r="C68" s="453"/>
      <c r="D68" s="146" t="s">
        <v>973</v>
      </c>
      <c r="E68" s="146" t="s">
        <v>752</v>
      </c>
      <c r="F68" s="309">
        <v>1</v>
      </c>
      <c r="G68" s="146" t="s">
        <v>753</v>
      </c>
      <c r="H68" s="146" t="s">
        <v>1660</v>
      </c>
      <c r="I68" s="146"/>
      <c r="J68" s="146" t="s">
        <v>754</v>
      </c>
      <c r="K68" s="285">
        <v>41730</v>
      </c>
      <c r="L68" s="276">
        <v>41973</v>
      </c>
      <c r="M68" s="146"/>
      <c r="N68" s="146"/>
      <c r="O68" s="146"/>
      <c r="P68" s="146"/>
      <c r="Q68" s="193"/>
      <c r="R68" s="193">
        <v>1</v>
      </c>
      <c r="S68" s="146"/>
      <c r="T68" s="193"/>
      <c r="U68" s="193"/>
      <c r="V68" s="193"/>
      <c r="W68" s="149"/>
      <c r="X68" s="194"/>
      <c r="Y68" s="149">
        <f t="shared" si="1"/>
        <v>1</v>
      </c>
      <c r="Z68" s="292"/>
      <c r="AA68" s="176"/>
      <c r="AB68" s="303"/>
      <c r="AC68" s="303"/>
      <c r="AD68" s="303"/>
      <c r="AE68" s="303"/>
      <c r="AF68" s="303"/>
      <c r="AG68" s="304"/>
      <c r="AH68" s="304"/>
      <c r="AI68" s="304"/>
      <c r="AJ68" s="304"/>
      <c r="AK68" s="304"/>
      <c r="AL68" s="305"/>
      <c r="AM68" s="305"/>
      <c r="AN68" s="305"/>
      <c r="AO68" s="305"/>
      <c r="AP68" s="305"/>
      <c r="AQ68" s="306"/>
      <c r="AR68" s="306"/>
      <c r="AS68" s="306"/>
      <c r="AT68" s="306"/>
      <c r="AU68" s="306"/>
      <c r="AV68" s="307"/>
      <c r="AW68" s="307"/>
      <c r="AX68" s="307"/>
      <c r="AY68" s="307"/>
      <c r="AZ68" s="307"/>
      <c r="BA68" s="308"/>
      <c r="BB68" s="308"/>
      <c r="BC68" s="308"/>
      <c r="BD68" s="308"/>
      <c r="BE68" s="308"/>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pans="1:57" ht="22.5" customHeight="1" thickBot="1">
      <c r="A69" s="452"/>
      <c r="B69" s="391"/>
      <c r="C69" s="453"/>
      <c r="D69" s="146" t="s">
        <v>755</v>
      </c>
      <c r="E69" s="146" t="s">
        <v>756</v>
      </c>
      <c r="F69" s="289">
        <v>1</v>
      </c>
      <c r="G69" s="146" t="s">
        <v>757</v>
      </c>
      <c r="H69" s="146" t="s">
        <v>718</v>
      </c>
      <c r="I69" s="146"/>
      <c r="J69" s="146" t="s">
        <v>758</v>
      </c>
      <c r="K69" s="285">
        <v>41671</v>
      </c>
      <c r="L69" s="285">
        <v>41760</v>
      </c>
      <c r="M69" s="146"/>
      <c r="N69" s="146"/>
      <c r="O69" s="146"/>
      <c r="P69" s="146"/>
      <c r="Q69" s="146">
        <v>1</v>
      </c>
      <c r="R69" s="146"/>
      <c r="S69" s="146"/>
      <c r="T69" s="146"/>
      <c r="U69" s="146"/>
      <c r="V69" s="146"/>
      <c r="W69" s="149"/>
      <c r="X69" s="149"/>
      <c r="Y69" s="149">
        <f t="shared" si="1"/>
        <v>1</v>
      </c>
      <c r="Z69" s="292"/>
      <c r="AA69" s="176"/>
      <c r="AB69" s="303"/>
      <c r="AC69" s="303"/>
      <c r="AD69" s="303"/>
      <c r="AE69" s="303"/>
      <c r="AF69" s="303"/>
      <c r="AG69" s="304"/>
      <c r="AH69" s="304"/>
      <c r="AI69" s="304"/>
      <c r="AJ69" s="304"/>
      <c r="AK69" s="304"/>
      <c r="AL69" s="305"/>
      <c r="AM69" s="305"/>
      <c r="AN69" s="305"/>
      <c r="AO69" s="305"/>
      <c r="AP69" s="305"/>
      <c r="AQ69" s="306"/>
      <c r="AR69" s="306"/>
      <c r="AS69" s="306"/>
      <c r="AT69" s="306"/>
      <c r="AU69" s="306"/>
      <c r="AV69" s="307"/>
      <c r="AW69" s="307"/>
      <c r="AX69" s="307"/>
      <c r="AY69" s="307"/>
      <c r="AZ69" s="307"/>
      <c r="BA69" s="308"/>
      <c r="BB69" s="308"/>
      <c r="BC69" s="308"/>
      <c r="BD69" s="308"/>
      <c r="BE69" s="308"/>
    </row>
    <row r="70" spans="1:57" s="59" customFormat="1" ht="15.75" customHeight="1" thickBot="1">
      <c r="A70" s="443" t="s">
        <v>579</v>
      </c>
      <c r="B70" s="444"/>
      <c r="C70" s="444"/>
      <c r="D70" s="444"/>
      <c r="E70" s="444"/>
      <c r="F70" s="445"/>
      <c r="G70" s="417"/>
      <c r="H70" s="417"/>
      <c r="I70" s="212" t="e">
        <f>SUM(#REF!)</f>
        <v>#REF!</v>
      </c>
      <c r="J70" s="213"/>
      <c r="K70" s="183"/>
      <c r="L70" s="183"/>
      <c r="M70" s="183"/>
      <c r="N70" s="183"/>
      <c r="O70" s="183"/>
      <c r="P70" s="183"/>
      <c r="Q70" s="183"/>
      <c r="R70" s="183"/>
      <c r="S70" s="183"/>
      <c r="T70" s="183"/>
      <c r="U70" s="183"/>
      <c r="V70" s="183"/>
      <c r="W70" s="197"/>
      <c r="X70" s="197"/>
      <c r="Y70" s="197"/>
      <c r="Z70" s="214"/>
      <c r="AA70" s="183"/>
      <c r="AB70" s="214"/>
      <c r="AC70" s="183"/>
      <c r="AD70" s="214"/>
      <c r="AE70" s="183"/>
      <c r="AF70" s="214"/>
      <c r="AG70" s="183"/>
      <c r="AH70" s="214"/>
      <c r="AI70" s="183"/>
      <c r="AJ70" s="214"/>
      <c r="AK70" s="183"/>
      <c r="AL70" s="214"/>
      <c r="AM70" s="183"/>
      <c r="AN70" s="214"/>
      <c r="AO70" s="183"/>
      <c r="AP70" s="214"/>
      <c r="AQ70" s="183"/>
      <c r="AR70" s="214"/>
      <c r="AS70" s="183"/>
      <c r="AT70" s="214"/>
      <c r="AU70" s="183"/>
      <c r="AV70" s="214"/>
      <c r="AW70" s="183"/>
      <c r="AX70" s="214"/>
      <c r="AY70" s="183"/>
      <c r="AZ70" s="214"/>
      <c r="BA70" s="183"/>
      <c r="BB70" s="214"/>
      <c r="BC70" s="183"/>
      <c r="BD70" s="214"/>
      <c r="BE70" s="183"/>
    </row>
    <row r="71" spans="1:256" s="13" customFormat="1" ht="67.5" customHeight="1" thickBot="1">
      <c r="A71" s="391">
        <v>8</v>
      </c>
      <c r="B71" s="391"/>
      <c r="C71" s="422"/>
      <c r="D71" s="149" t="s">
        <v>759</v>
      </c>
      <c r="E71" s="149" t="s">
        <v>760</v>
      </c>
      <c r="F71" s="195">
        <v>6</v>
      </c>
      <c r="G71" s="149" t="s">
        <v>761</v>
      </c>
      <c r="H71" s="146" t="s">
        <v>1658</v>
      </c>
      <c r="I71" s="149"/>
      <c r="J71" s="149" t="s">
        <v>313</v>
      </c>
      <c r="K71" s="181" t="s">
        <v>1641</v>
      </c>
      <c r="L71" s="181">
        <v>41852</v>
      </c>
      <c r="M71" s="146"/>
      <c r="N71" s="146"/>
      <c r="O71" s="146"/>
      <c r="P71" s="146"/>
      <c r="Q71" s="146"/>
      <c r="R71" s="146"/>
      <c r="S71" s="146">
        <v>1</v>
      </c>
      <c r="T71" s="146">
        <v>1</v>
      </c>
      <c r="U71" s="146">
        <v>1</v>
      </c>
      <c r="V71" s="146">
        <v>1</v>
      </c>
      <c r="W71" s="149">
        <v>1</v>
      </c>
      <c r="X71" s="149">
        <v>1</v>
      </c>
      <c r="Y71" s="149">
        <f t="shared" si="1"/>
        <v>6</v>
      </c>
      <c r="Z71" s="149"/>
      <c r="AA71" s="149"/>
      <c r="AB71" s="303"/>
      <c r="AC71" s="303"/>
      <c r="AD71" s="303"/>
      <c r="AE71" s="303"/>
      <c r="AF71" s="303"/>
      <c r="AG71" s="304"/>
      <c r="AH71" s="304"/>
      <c r="AI71" s="304"/>
      <c r="AJ71" s="304"/>
      <c r="AK71" s="304"/>
      <c r="AL71" s="305"/>
      <c r="AM71" s="305"/>
      <c r="AN71" s="305"/>
      <c r="AO71" s="305"/>
      <c r="AP71" s="305"/>
      <c r="AQ71" s="306"/>
      <c r="AR71" s="306"/>
      <c r="AS71" s="306"/>
      <c r="AT71" s="306"/>
      <c r="AU71" s="306"/>
      <c r="AV71" s="307"/>
      <c r="AW71" s="307"/>
      <c r="AX71" s="307"/>
      <c r="AY71" s="307"/>
      <c r="AZ71" s="307"/>
      <c r="BA71" s="308"/>
      <c r="BB71" s="308"/>
      <c r="BC71" s="308"/>
      <c r="BD71" s="308"/>
      <c r="BE71" s="308"/>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row>
    <row r="72" spans="1:256" s="13" customFormat="1" ht="27.75" customHeight="1" thickBot="1">
      <c r="A72" s="391"/>
      <c r="B72" s="391"/>
      <c r="C72" s="422"/>
      <c r="D72" s="146" t="s">
        <v>762</v>
      </c>
      <c r="E72" s="146" t="s">
        <v>763</v>
      </c>
      <c r="F72" s="289" t="s">
        <v>209</v>
      </c>
      <c r="G72" s="146" t="s">
        <v>764</v>
      </c>
      <c r="H72" s="146" t="s">
        <v>749</v>
      </c>
      <c r="I72" s="146"/>
      <c r="J72" s="146" t="s">
        <v>479</v>
      </c>
      <c r="K72" s="276">
        <v>41671</v>
      </c>
      <c r="L72" s="276">
        <v>41974</v>
      </c>
      <c r="M72" s="146"/>
      <c r="N72" s="146"/>
      <c r="O72" s="146"/>
      <c r="P72" s="146"/>
      <c r="Q72" s="146"/>
      <c r="R72" s="146"/>
      <c r="S72" s="146"/>
      <c r="T72" s="146"/>
      <c r="U72" s="146"/>
      <c r="V72" s="146"/>
      <c r="W72" s="146"/>
      <c r="X72" s="146"/>
      <c r="Y72" s="149">
        <f t="shared" si="1"/>
        <v>0</v>
      </c>
      <c r="Z72" s="149"/>
      <c r="AA72" s="149"/>
      <c r="AB72" s="303"/>
      <c r="AC72" s="303"/>
      <c r="AD72" s="303"/>
      <c r="AE72" s="303"/>
      <c r="AF72" s="303"/>
      <c r="AG72" s="304"/>
      <c r="AH72" s="304"/>
      <c r="AI72" s="304"/>
      <c r="AJ72" s="304"/>
      <c r="AK72" s="304"/>
      <c r="AL72" s="305"/>
      <c r="AM72" s="305"/>
      <c r="AN72" s="305"/>
      <c r="AO72" s="305"/>
      <c r="AP72" s="305"/>
      <c r="AQ72" s="306"/>
      <c r="AR72" s="306"/>
      <c r="AS72" s="306"/>
      <c r="AT72" s="306"/>
      <c r="AU72" s="306"/>
      <c r="AV72" s="307"/>
      <c r="AW72" s="307"/>
      <c r="AX72" s="307"/>
      <c r="AY72" s="307"/>
      <c r="AZ72" s="307"/>
      <c r="BA72" s="308"/>
      <c r="BB72" s="308"/>
      <c r="BC72" s="308"/>
      <c r="BD72" s="308"/>
      <c r="BE72" s="308"/>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row>
    <row r="73" spans="1:256" s="13" customFormat="1" ht="30.75" customHeight="1" thickBot="1">
      <c r="A73" s="391"/>
      <c r="B73" s="391"/>
      <c r="C73" s="422"/>
      <c r="D73" s="146" t="s">
        <v>765</v>
      </c>
      <c r="E73" s="146" t="s">
        <v>766</v>
      </c>
      <c r="F73" s="289">
        <v>12</v>
      </c>
      <c r="G73" s="146" t="s">
        <v>767</v>
      </c>
      <c r="H73" s="146" t="s">
        <v>661</v>
      </c>
      <c r="I73" s="146"/>
      <c r="J73" s="146" t="s">
        <v>479</v>
      </c>
      <c r="K73" s="276">
        <v>41671</v>
      </c>
      <c r="L73" s="276">
        <v>41974</v>
      </c>
      <c r="M73" s="146">
        <v>1</v>
      </c>
      <c r="N73" s="146">
        <v>1</v>
      </c>
      <c r="O73" s="146">
        <v>1</v>
      </c>
      <c r="P73" s="146">
        <v>1</v>
      </c>
      <c r="Q73" s="146">
        <v>1</v>
      </c>
      <c r="R73" s="146">
        <v>1</v>
      </c>
      <c r="S73" s="146">
        <v>1</v>
      </c>
      <c r="T73" s="146">
        <v>1</v>
      </c>
      <c r="U73" s="146">
        <v>1</v>
      </c>
      <c r="V73" s="146">
        <v>1</v>
      </c>
      <c r="W73" s="146">
        <v>1</v>
      </c>
      <c r="X73" s="146">
        <v>1</v>
      </c>
      <c r="Y73" s="149">
        <f t="shared" si="1"/>
        <v>12</v>
      </c>
      <c r="Z73" s="149"/>
      <c r="AA73" s="149"/>
      <c r="AB73" s="303"/>
      <c r="AC73" s="303"/>
      <c r="AD73" s="303"/>
      <c r="AE73" s="303"/>
      <c r="AF73" s="303"/>
      <c r="AG73" s="304"/>
      <c r="AH73" s="304"/>
      <c r="AI73" s="304"/>
      <c r="AJ73" s="304"/>
      <c r="AK73" s="304"/>
      <c r="AL73" s="305"/>
      <c r="AM73" s="305"/>
      <c r="AN73" s="305"/>
      <c r="AO73" s="305"/>
      <c r="AP73" s="305"/>
      <c r="AQ73" s="306"/>
      <c r="AR73" s="306"/>
      <c r="AS73" s="306"/>
      <c r="AT73" s="306"/>
      <c r="AU73" s="306"/>
      <c r="AV73" s="307"/>
      <c r="AW73" s="307"/>
      <c r="AX73" s="307"/>
      <c r="AY73" s="307"/>
      <c r="AZ73" s="307"/>
      <c r="BA73" s="308"/>
      <c r="BB73" s="308"/>
      <c r="BC73" s="308"/>
      <c r="BD73" s="308"/>
      <c r="BE73" s="308"/>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row>
    <row r="74" spans="1:256" s="13" customFormat="1" ht="24" customHeight="1" thickBot="1">
      <c r="A74" s="391"/>
      <c r="B74" s="391"/>
      <c r="C74" s="422" t="s">
        <v>768</v>
      </c>
      <c r="D74" s="146" t="s">
        <v>769</v>
      </c>
      <c r="E74" s="146" t="s">
        <v>770</v>
      </c>
      <c r="F74" s="289">
        <v>1</v>
      </c>
      <c r="G74" s="146" t="s">
        <v>771</v>
      </c>
      <c r="H74" s="146" t="s">
        <v>652</v>
      </c>
      <c r="I74" s="146"/>
      <c r="J74" s="146" t="s">
        <v>479</v>
      </c>
      <c r="K74" s="276">
        <v>41671</v>
      </c>
      <c r="L74" s="276">
        <v>41974</v>
      </c>
      <c r="M74" s="146"/>
      <c r="N74" s="146"/>
      <c r="O74" s="146">
        <v>1</v>
      </c>
      <c r="P74" s="146"/>
      <c r="Q74" s="146"/>
      <c r="R74" s="146"/>
      <c r="S74" s="146"/>
      <c r="T74" s="146"/>
      <c r="U74" s="146"/>
      <c r="V74" s="146"/>
      <c r="W74" s="146"/>
      <c r="X74" s="146"/>
      <c r="Y74" s="149">
        <f t="shared" si="1"/>
        <v>1</v>
      </c>
      <c r="Z74" s="149"/>
      <c r="AA74" s="149"/>
      <c r="AB74" s="303"/>
      <c r="AC74" s="303"/>
      <c r="AD74" s="303"/>
      <c r="AE74" s="303"/>
      <c r="AF74" s="303"/>
      <c r="AG74" s="304"/>
      <c r="AH74" s="304"/>
      <c r="AI74" s="304"/>
      <c r="AJ74" s="304"/>
      <c r="AK74" s="304"/>
      <c r="AL74" s="305"/>
      <c r="AM74" s="305"/>
      <c r="AN74" s="305"/>
      <c r="AO74" s="305"/>
      <c r="AP74" s="305"/>
      <c r="AQ74" s="306"/>
      <c r="AR74" s="306"/>
      <c r="AS74" s="306"/>
      <c r="AT74" s="306"/>
      <c r="AU74" s="306"/>
      <c r="AV74" s="307"/>
      <c r="AW74" s="307"/>
      <c r="AX74" s="307"/>
      <c r="AY74" s="307"/>
      <c r="AZ74" s="307"/>
      <c r="BA74" s="308"/>
      <c r="BB74" s="308"/>
      <c r="BC74" s="308"/>
      <c r="BD74" s="308"/>
      <c r="BE74" s="308"/>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row>
    <row r="75" spans="1:256" s="13" customFormat="1" ht="22.5" customHeight="1" thickBot="1">
      <c r="A75" s="391"/>
      <c r="B75" s="391"/>
      <c r="C75" s="422"/>
      <c r="D75" s="146" t="s">
        <v>772</v>
      </c>
      <c r="E75" s="146" t="s">
        <v>773</v>
      </c>
      <c r="F75" s="289">
        <v>1</v>
      </c>
      <c r="G75" s="146" t="s">
        <v>774</v>
      </c>
      <c r="H75" s="146" t="s">
        <v>652</v>
      </c>
      <c r="I75" s="146"/>
      <c r="J75" s="146" t="s">
        <v>676</v>
      </c>
      <c r="K75" s="276">
        <v>41671</v>
      </c>
      <c r="L75" s="276">
        <v>41974</v>
      </c>
      <c r="M75" s="146">
        <v>1</v>
      </c>
      <c r="N75" s="146"/>
      <c r="O75" s="146"/>
      <c r="P75" s="146"/>
      <c r="Q75" s="146"/>
      <c r="R75" s="146"/>
      <c r="S75" s="146"/>
      <c r="T75" s="146"/>
      <c r="U75" s="146"/>
      <c r="V75" s="146"/>
      <c r="W75" s="146"/>
      <c r="X75" s="146"/>
      <c r="Y75" s="149">
        <f t="shared" si="1"/>
        <v>1</v>
      </c>
      <c r="Z75" s="149"/>
      <c r="AA75" s="149"/>
      <c r="AB75" s="303"/>
      <c r="AC75" s="303"/>
      <c r="AD75" s="303"/>
      <c r="AE75" s="303"/>
      <c r="AF75" s="303"/>
      <c r="AG75" s="304"/>
      <c r="AH75" s="304"/>
      <c r="AI75" s="304"/>
      <c r="AJ75" s="304"/>
      <c r="AK75" s="304"/>
      <c r="AL75" s="305"/>
      <c r="AM75" s="305"/>
      <c r="AN75" s="305"/>
      <c r="AO75" s="305"/>
      <c r="AP75" s="305"/>
      <c r="AQ75" s="306"/>
      <c r="AR75" s="306"/>
      <c r="AS75" s="306"/>
      <c r="AT75" s="306"/>
      <c r="AU75" s="306"/>
      <c r="AV75" s="307"/>
      <c r="AW75" s="307"/>
      <c r="AX75" s="307"/>
      <c r="AY75" s="307"/>
      <c r="AZ75" s="307"/>
      <c r="BA75" s="308"/>
      <c r="BB75" s="308"/>
      <c r="BC75" s="308"/>
      <c r="BD75" s="308"/>
      <c r="BE75" s="308"/>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row>
    <row r="76" spans="1:256" s="13" customFormat="1" ht="27.75" thickBot="1">
      <c r="A76" s="391"/>
      <c r="B76" s="391"/>
      <c r="C76" s="422"/>
      <c r="D76" s="146" t="s">
        <v>775</v>
      </c>
      <c r="E76" s="146" t="s">
        <v>776</v>
      </c>
      <c r="F76" s="289">
        <v>48</v>
      </c>
      <c r="G76" s="146" t="s">
        <v>767</v>
      </c>
      <c r="H76" s="146" t="s">
        <v>652</v>
      </c>
      <c r="I76" s="146"/>
      <c r="J76" s="146" t="s">
        <v>479</v>
      </c>
      <c r="K76" s="276">
        <v>41671</v>
      </c>
      <c r="L76" s="276">
        <v>41974</v>
      </c>
      <c r="M76" s="146">
        <v>4</v>
      </c>
      <c r="N76" s="146">
        <v>4</v>
      </c>
      <c r="O76" s="146">
        <v>4</v>
      </c>
      <c r="P76" s="146">
        <v>4</v>
      </c>
      <c r="Q76" s="146">
        <v>4</v>
      </c>
      <c r="R76" s="146">
        <v>4</v>
      </c>
      <c r="S76" s="146">
        <v>4</v>
      </c>
      <c r="T76" s="146">
        <v>4</v>
      </c>
      <c r="U76" s="146">
        <v>4</v>
      </c>
      <c r="V76" s="146">
        <v>4</v>
      </c>
      <c r="W76" s="146">
        <v>4</v>
      </c>
      <c r="X76" s="146">
        <v>4</v>
      </c>
      <c r="Y76" s="149">
        <f t="shared" si="1"/>
        <v>48</v>
      </c>
      <c r="Z76" s="149"/>
      <c r="AA76" s="149"/>
      <c r="AB76" s="303"/>
      <c r="AC76" s="303"/>
      <c r="AD76" s="303"/>
      <c r="AE76" s="303"/>
      <c r="AF76" s="303"/>
      <c r="AG76" s="304"/>
      <c r="AH76" s="304"/>
      <c r="AI76" s="304"/>
      <c r="AJ76" s="304"/>
      <c r="AK76" s="304"/>
      <c r="AL76" s="305"/>
      <c r="AM76" s="305"/>
      <c r="AN76" s="305"/>
      <c r="AO76" s="305"/>
      <c r="AP76" s="305"/>
      <c r="AQ76" s="306"/>
      <c r="AR76" s="306"/>
      <c r="AS76" s="306"/>
      <c r="AT76" s="306"/>
      <c r="AU76" s="306"/>
      <c r="AV76" s="307"/>
      <c r="AW76" s="307"/>
      <c r="AX76" s="307"/>
      <c r="AY76" s="307"/>
      <c r="AZ76" s="307"/>
      <c r="BA76" s="308"/>
      <c r="BB76" s="308"/>
      <c r="BC76" s="308"/>
      <c r="BD76" s="308"/>
      <c r="BE76" s="308"/>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row>
    <row r="77" spans="1:256" s="13" customFormat="1" ht="27.75" thickBot="1">
      <c r="A77" s="391"/>
      <c r="B77" s="391"/>
      <c r="C77" s="422"/>
      <c r="D77" s="146" t="s">
        <v>777</v>
      </c>
      <c r="E77" s="146" t="s">
        <v>778</v>
      </c>
      <c r="F77" s="289" t="s">
        <v>209</v>
      </c>
      <c r="G77" s="146" t="s">
        <v>779</v>
      </c>
      <c r="H77" s="146" t="s">
        <v>749</v>
      </c>
      <c r="I77" s="310"/>
      <c r="J77" s="146" t="s">
        <v>479</v>
      </c>
      <c r="K77" s="276">
        <v>41671</v>
      </c>
      <c r="L77" s="276">
        <v>41974</v>
      </c>
      <c r="M77" s="146"/>
      <c r="N77" s="146"/>
      <c r="O77" s="146"/>
      <c r="P77" s="146"/>
      <c r="Q77" s="146"/>
      <c r="R77" s="146"/>
      <c r="S77" s="146"/>
      <c r="T77" s="146"/>
      <c r="U77" s="146"/>
      <c r="V77" s="146"/>
      <c r="W77" s="146"/>
      <c r="X77" s="146"/>
      <c r="Y77" s="149">
        <f t="shared" si="1"/>
        <v>0</v>
      </c>
      <c r="Z77" s="311"/>
      <c r="AA77" s="312"/>
      <c r="AB77" s="303"/>
      <c r="AC77" s="303"/>
      <c r="AD77" s="303"/>
      <c r="AE77" s="303"/>
      <c r="AF77" s="303"/>
      <c r="AG77" s="304"/>
      <c r="AH77" s="304"/>
      <c r="AI77" s="304"/>
      <c r="AJ77" s="304"/>
      <c r="AK77" s="304"/>
      <c r="AL77" s="305"/>
      <c r="AM77" s="305"/>
      <c r="AN77" s="305"/>
      <c r="AO77" s="305"/>
      <c r="AP77" s="305"/>
      <c r="AQ77" s="306"/>
      <c r="AR77" s="306"/>
      <c r="AS77" s="306"/>
      <c r="AT77" s="306"/>
      <c r="AU77" s="306"/>
      <c r="AV77" s="307"/>
      <c r="AW77" s="307"/>
      <c r="AX77" s="307"/>
      <c r="AY77" s="307"/>
      <c r="AZ77" s="307"/>
      <c r="BA77" s="308"/>
      <c r="BB77" s="308"/>
      <c r="BC77" s="308"/>
      <c r="BD77" s="308"/>
      <c r="BE77" s="308"/>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row>
    <row r="78" spans="1:256" s="13" customFormat="1" ht="18.75" thickBot="1">
      <c r="A78" s="391"/>
      <c r="B78" s="391"/>
      <c r="C78" s="422"/>
      <c r="D78" s="146" t="s">
        <v>780</v>
      </c>
      <c r="E78" s="146" t="s">
        <v>781</v>
      </c>
      <c r="F78" s="289">
        <v>11</v>
      </c>
      <c r="G78" s="146" t="s">
        <v>767</v>
      </c>
      <c r="H78" s="146" t="s">
        <v>749</v>
      </c>
      <c r="I78" s="310"/>
      <c r="J78" s="146" t="s">
        <v>479</v>
      </c>
      <c r="K78" s="276">
        <v>41671</v>
      </c>
      <c r="L78" s="276">
        <v>41974</v>
      </c>
      <c r="M78" s="146"/>
      <c r="N78" s="146">
        <v>1</v>
      </c>
      <c r="O78" s="146">
        <v>1</v>
      </c>
      <c r="P78" s="146">
        <v>1</v>
      </c>
      <c r="Q78" s="146">
        <v>1</v>
      </c>
      <c r="R78" s="146">
        <v>1</v>
      </c>
      <c r="S78" s="146">
        <v>1</v>
      </c>
      <c r="T78" s="146">
        <v>1</v>
      </c>
      <c r="U78" s="146">
        <v>1</v>
      </c>
      <c r="V78" s="146">
        <v>1</v>
      </c>
      <c r="W78" s="146">
        <v>1</v>
      </c>
      <c r="X78" s="146">
        <v>1</v>
      </c>
      <c r="Y78" s="149">
        <f t="shared" si="1"/>
        <v>11</v>
      </c>
      <c r="Z78" s="311"/>
      <c r="AA78" s="312"/>
      <c r="AB78" s="303"/>
      <c r="AC78" s="303"/>
      <c r="AD78" s="303"/>
      <c r="AE78" s="303"/>
      <c r="AF78" s="303"/>
      <c r="AG78" s="304"/>
      <c r="AH78" s="304"/>
      <c r="AI78" s="304"/>
      <c r="AJ78" s="304"/>
      <c r="AK78" s="304"/>
      <c r="AL78" s="305"/>
      <c r="AM78" s="305"/>
      <c r="AN78" s="305"/>
      <c r="AO78" s="305"/>
      <c r="AP78" s="305"/>
      <c r="AQ78" s="306"/>
      <c r="AR78" s="306"/>
      <c r="AS78" s="306"/>
      <c r="AT78" s="306"/>
      <c r="AU78" s="306"/>
      <c r="AV78" s="307"/>
      <c r="AW78" s="307"/>
      <c r="AX78" s="307"/>
      <c r="AY78" s="307"/>
      <c r="AZ78" s="307"/>
      <c r="BA78" s="308"/>
      <c r="BB78" s="308"/>
      <c r="BC78" s="308"/>
      <c r="BD78" s="308"/>
      <c r="BE78" s="308"/>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row>
    <row r="79" spans="1:256" s="13" customFormat="1" ht="27.75" thickBot="1">
      <c r="A79" s="391"/>
      <c r="B79" s="391"/>
      <c r="C79" s="422"/>
      <c r="D79" s="146" t="s">
        <v>782</v>
      </c>
      <c r="E79" s="146" t="s">
        <v>781</v>
      </c>
      <c r="F79" s="289">
        <v>46</v>
      </c>
      <c r="G79" s="146" t="s">
        <v>783</v>
      </c>
      <c r="H79" s="146" t="s">
        <v>784</v>
      </c>
      <c r="I79" s="310"/>
      <c r="J79" s="146" t="s">
        <v>479</v>
      </c>
      <c r="K79" s="276">
        <v>41671</v>
      </c>
      <c r="L79" s="276">
        <v>41974</v>
      </c>
      <c r="M79" s="146">
        <v>2</v>
      </c>
      <c r="N79" s="146">
        <v>4</v>
      </c>
      <c r="O79" s="146">
        <v>4</v>
      </c>
      <c r="P79" s="146">
        <v>4</v>
      </c>
      <c r="Q79" s="146">
        <v>4</v>
      </c>
      <c r="R79" s="146">
        <v>4</v>
      </c>
      <c r="S79" s="146">
        <v>4</v>
      </c>
      <c r="T79" s="146">
        <v>4</v>
      </c>
      <c r="U79" s="146">
        <v>4</v>
      </c>
      <c r="V79" s="146">
        <v>4</v>
      </c>
      <c r="W79" s="146">
        <v>4</v>
      </c>
      <c r="X79" s="146">
        <v>4</v>
      </c>
      <c r="Y79" s="149">
        <f t="shared" si="1"/>
        <v>46</v>
      </c>
      <c r="Z79" s="311"/>
      <c r="AA79" s="312"/>
      <c r="AB79" s="303"/>
      <c r="AC79" s="303"/>
      <c r="AD79" s="303"/>
      <c r="AE79" s="303"/>
      <c r="AF79" s="303"/>
      <c r="AG79" s="304"/>
      <c r="AH79" s="304"/>
      <c r="AI79" s="304"/>
      <c r="AJ79" s="304"/>
      <c r="AK79" s="304"/>
      <c r="AL79" s="305"/>
      <c r="AM79" s="305"/>
      <c r="AN79" s="305"/>
      <c r="AO79" s="305"/>
      <c r="AP79" s="305"/>
      <c r="AQ79" s="306"/>
      <c r="AR79" s="306"/>
      <c r="AS79" s="306"/>
      <c r="AT79" s="306"/>
      <c r="AU79" s="306"/>
      <c r="AV79" s="307"/>
      <c r="AW79" s="307"/>
      <c r="AX79" s="307"/>
      <c r="AY79" s="307"/>
      <c r="AZ79" s="307"/>
      <c r="BA79" s="308"/>
      <c r="BB79" s="308"/>
      <c r="BC79" s="308"/>
      <c r="BD79" s="308"/>
      <c r="BE79" s="308"/>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row>
    <row r="80" spans="1:256" s="13" customFormat="1" ht="18.75" thickBot="1">
      <c r="A80" s="391"/>
      <c r="B80" s="391"/>
      <c r="C80" s="422"/>
      <c r="D80" s="146" t="s">
        <v>785</v>
      </c>
      <c r="E80" s="146" t="s">
        <v>781</v>
      </c>
      <c r="F80" s="289">
        <v>11</v>
      </c>
      <c r="G80" s="146" t="s">
        <v>783</v>
      </c>
      <c r="H80" s="146" t="s">
        <v>784</v>
      </c>
      <c r="I80" s="310"/>
      <c r="J80" s="146" t="s">
        <v>479</v>
      </c>
      <c r="K80" s="276">
        <v>41671</v>
      </c>
      <c r="L80" s="276">
        <v>41974</v>
      </c>
      <c r="M80" s="146"/>
      <c r="N80" s="146">
        <v>1</v>
      </c>
      <c r="O80" s="146">
        <v>1</v>
      </c>
      <c r="P80" s="146">
        <v>1</v>
      </c>
      <c r="Q80" s="146">
        <v>1</v>
      </c>
      <c r="R80" s="146">
        <v>1</v>
      </c>
      <c r="S80" s="146">
        <v>1</v>
      </c>
      <c r="T80" s="146">
        <v>1</v>
      </c>
      <c r="U80" s="146">
        <v>1</v>
      </c>
      <c r="V80" s="146">
        <v>1</v>
      </c>
      <c r="W80" s="146">
        <v>1</v>
      </c>
      <c r="X80" s="146">
        <v>1</v>
      </c>
      <c r="Y80" s="149">
        <f t="shared" si="1"/>
        <v>11</v>
      </c>
      <c r="Z80" s="311"/>
      <c r="AA80" s="312"/>
      <c r="AB80" s="303"/>
      <c r="AC80" s="303"/>
      <c r="AD80" s="303"/>
      <c r="AE80" s="303"/>
      <c r="AF80" s="303"/>
      <c r="AG80" s="304"/>
      <c r="AH80" s="304"/>
      <c r="AI80" s="304"/>
      <c r="AJ80" s="304"/>
      <c r="AK80" s="304"/>
      <c r="AL80" s="305"/>
      <c r="AM80" s="305"/>
      <c r="AN80" s="305"/>
      <c r="AO80" s="305"/>
      <c r="AP80" s="305"/>
      <c r="AQ80" s="306"/>
      <c r="AR80" s="306"/>
      <c r="AS80" s="306"/>
      <c r="AT80" s="306"/>
      <c r="AU80" s="306"/>
      <c r="AV80" s="307"/>
      <c r="AW80" s="307"/>
      <c r="AX80" s="307"/>
      <c r="AY80" s="307"/>
      <c r="AZ80" s="307"/>
      <c r="BA80" s="308"/>
      <c r="BB80" s="308"/>
      <c r="BC80" s="308"/>
      <c r="BD80" s="308"/>
      <c r="BE80" s="308"/>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c r="IT80" s="20"/>
      <c r="IU80" s="20"/>
      <c r="IV80" s="20"/>
    </row>
    <row r="81" spans="1:256" s="13" customFormat="1" ht="27.75" thickBot="1">
      <c r="A81" s="391"/>
      <c r="B81" s="391"/>
      <c r="C81" s="422"/>
      <c r="D81" s="146" t="s">
        <v>786</v>
      </c>
      <c r="E81" s="146" t="s">
        <v>787</v>
      </c>
      <c r="F81" s="289">
        <v>4</v>
      </c>
      <c r="G81" s="146" t="s">
        <v>783</v>
      </c>
      <c r="H81" s="146" t="s">
        <v>667</v>
      </c>
      <c r="I81" s="310"/>
      <c r="J81" s="146" t="s">
        <v>479</v>
      </c>
      <c r="K81" s="276">
        <v>41671</v>
      </c>
      <c r="L81" s="276">
        <v>42004</v>
      </c>
      <c r="M81" s="146"/>
      <c r="N81" s="146"/>
      <c r="O81" s="146">
        <v>1</v>
      </c>
      <c r="P81" s="146"/>
      <c r="Q81" s="146"/>
      <c r="R81" s="146">
        <v>1</v>
      </c>
      <c r="S81" s="146"/>
      <c r="T81" s="146"/>
      <c r="U81" s="146">
        <v>1</v>
      </c>
      <c r="V81" s="146"/>
      <c r="W81" s="149"/>
      <c r="X81" s="149">
        <v>1</v>
      </c>
      <c r="Y81" s="149">
        <f t="shared" si="1"/>
        <v>4</v>
      </c>
      <c r="Z81" s="311"/>
      <c r="AA81" s="312"/>
      <c r="AB81" s="303"/>
      <c r="AC81" s="303"/>
      <c r="AD81" s="303"/>
      <c r="AE81" s="303"/>
      <c r="AF81" s="303"/>
      <c r="AG81" s="304"/>
      <c r="AH81" s="304"/>
      <c r="AI81" s="304"/>
      <c r="AJ81" s="304"/>
      <c r="AK81" s="304"/>
      <c r="AL81" s="305"/>
      <c r="AM81" s="305"/>
      <c r="AN81" s="305"/>
      <c r="AO81" s="305"/>
      <c r="AP81" s="305"/>
      <c r="AQ81" s="306"/>
      <c r="AR81" s="306"/>
      <c r="AS81" s="306"/>
      <c r="AT81" s="306"/>
      <c r="AU81" s="306"/>
      <c r="AV81" s="307"/>
      <c r="AW81" s="307"/>
      <c r="AX81" s="307"/>
      <c r="AY81" s="307"/>
      <c r="AZ81" s="307"/>
      <c r="BA81" s="308"/>
      <c r="BB81" s="308"/>
      <c r="BC81" s="308"/>
      <c r="BD81" s="308"/>
      <c r="BE81" s="308"/>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row>
    <row r="82" spans="1:57" s="59" customFormat="1" ht="20.25" customHeight="1" thickBot="1">
      <c r="A82" s="443" t="s">
        <v>579</v>
      </c>
      <c r="B82" s="444"/>
      <c r="C82" s="444"/>
      <c r="D82" s="444"/>
      <c r="E82" s="444"/>
      <c r="F82" s="445"/>
      <c r="G82" s="417"/>
      <c r="H82" s="417"/>
      <c r="I82" s="212" t="e">
        <f>SUM(#REF!)</f>
        <v>#REF!</v>
      </c>
      <c r="J82" s="213"/>
      <c r="K82" s="183"/>
      <c r="L82" s="183"/>
      <c r="M82" s="183"/>
      <c r="N82" s="183"/>
      <c r="O82" s="183"/>
      <c r="P82" s="183"/>
      <c r="Q82" s="183"/>
      <c r="R82" s="183"/>
      <c r="S82" s="183"/>
      <c r="T82" s="183"/>
      <c r="U82" s="183"/>
      <c r="V82" s="183"/>
      <c r="W82" s="197"/>
      <c r="X82" s="197"/>
      <c r="Y82" s="197"/>
      <c r="Z82" s="214"/>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row>
    <row r="83" spans="1:57" s="59" customFormat="1" ht="24.75" customHeight="1" thickBot="1">
      <c r="A83" s="391">
        <v>9</v>
      </c>
      <c r="B83" s="398" t="s">
        <v>878</v>
      </c>
      <c r="C83" s="422" t="s">
        <v>501</v>
      </c>
      <c r="D83" s="146" t="s">
        <v>788</v>
      </c>
      <c r="E83" s="146" t="s">
        <v>789</v>
      </c>
      <c r="F83" s="289" t="s">
        <v>472</v>
      </c>
      <c r="G83" s="146" t="s">
        <v>790</v>
      </c>
      <c r="H83" s="146" t="s">
        <v>718</v>
      </c>
      <c r="I83" s="146"/>
      <c r="J83" s="146" t="s">
        <v>791</v>
      </c>
      <c r="K83" s="285">
        <v>41640</v>
      </c>
      <c r="L83" s="285">
        <v>41988</v>
      </c>
      <c r="M83" s="146"/>
      <c r="N83" s="146"/>
      <c r="O83" s="146"/>
      <c r="P83" s="146"/>
      <c r="Q83" s="146"/>
      <c r="R83" s="146"/>
      <c r="S83" s="146"/>
      <c r="T83" s="146"/>
      <c r="U83" s="146"/>
      <c r="V83" s="146"/>
      <c r="W83" s="149"/>
      <c r="X83" s="149"/>
      <c r="Y83" s="149">
        <f t="shared" si="1"/>
        <v>0</v>
      </c>
      <c r="Z83" s="149"/>
      <c r="AA83" s="149"/>
      <c r="AB83" s="150"/>
      <c r="AC83" s="150"/>
      <c r="AD83" s="150"/>
      <c r="AE83" s="150"/>
      <c r="AF83" s="150"/>
      <c r="AG83" s="151"/>
      <c r="AH83" s="151"/>
      <c r="AI83" s="151"/>
      <c r="AJ83" s="151"/>
      <c r="AK83" s="151"/>
      <c r="AL83" s="191"/>
      <c r="AM83" s="191"/>
      <c r="AN83" s="191"/>
      <c r="AO83" s="191"/>
      <c r="AP83" s="191"/>
      <c r="AQ83" s="293"/>
      <c r="AR83" s="293"/>
      <c r="AS83" s="293"/>
      <c r="AT83" s="293"/>
      <c r="AU83" s="293"/>
      <c r="AV83" s="294"/>
      <c r="AW83" s="294"/>
      <c r="AX83" s="294"/>
      <c r="AY83" s="294"/>
      <c r="AZ83" s="294"/>
      <c r="BA83" s="295"/>
      <c r="BB83" s="295"/>
      <c r="BC83" s="295"/>
      <c r="BD83" s="295"/>
      <c r="BE83" s="295"/>
    </row>
    <row r="84" spans="1:57" s="59" customFormat="1" ht="28.5" customHeight="1" thickBot="1">
      <c r="A84" s="391"/>
      <c r="B84" s="398"/>
      <c r="C84" s="422"/>
      <c r="D84" s="146" t="s">
        <v>792</v>
      </c>
      <c r="E84" s="146" t="s">
        <v>793</v>
      </c>
      <c r="F84" s="289" t="s">
        <v>978</v>
      </c>
      <c r="G84" s="146" t="s">
        <v>794</v>
      </c>
      <c r="H84" s="146" t="s">
        <v>718</v>
      </c>
      <c r="I84" s="146"/>
      <c r="J84" s="146"/>
      <c r="K84" s="285">
        <v>41640</v>
      </c>
      <c r="L84" s="285">
        <v>42004</v>
      </c>
      <c r="M84" s="146"/>
      <c r="N84" s="146"/>
      <c r="O84" s="146"/>
      <c r="P84" s="146"/>
      <c r="Q84" s="146"/>
      <c r="R84" s="146"/>
      <c r="S84" s="146"/>
      <c r="T84" s="146"/>
      <c r="U84" s="146"/>
      <c r="V84" s="146"/>
      <c r="W84" s="149"/>
      <c r="X84" s="149"/>
      <c r="Y84" s="149">
        <f t="shared" si="1"/>
        <v>0</v>
      </c>
      <c r="Z84" s="292"/>
      <c r="AA84" s="176"/>
      <c r="AB84" s="150"/>
      <c r="AC84" s="150"/>
      <c r="AD84" s="150"/>
      <c r="AE84" s="150"/>
      <c r="AF84" s="150"/>
      <c r="AG84" s="151"/>
      <c r="AH84" s="151"/>
      <c r="AI84" s="151"/>
      <c r="AJ84" s="151"/>
      <c r="AK84" s="151"/>
      <c r="AL84" s="191"/>
      <c r="AM84" s="191"/>
      <c r="AN84" s="191"/>
      <c r="AO84" s="191"/>
      <c r="AP84" s="191"/>
      <c r="AQ84" s="293"/>
      <c r="AR84" s="293"/>
      <c r="AS84" s="293"/>
      <c r="AT84" s="293"/>
      <c r="AU84" s="293"/>
      <c r="AV84" s="294"/>
      <c r="AW84" s="294"/>
      <c r="AX84" s="294"/>
      <c r="AY84" s="294"/>
      <c r="AZ84" s="294"/>
      <c r="BA84" s="295"/>
      <c r="BB84" s="295"/>
      <c r="BC84" s="295"/>
      <c r="BD84" s="295"/>
      <c r="BE84" s="295"/>
    </row>
    <row r="85" spans="1:57" s="59" customFormat="1" ht="18" customHeight="1" thickBot="1">
      <c r="A85" s="391"/>
      <c r="B85" s="398"/>
      <c r="C85" s="422"/>
      <c r="D85" s="139" t="s">
        <v>795</v>
      </c>
      <c r="E85" s="139" t="s">
        <v>631</v>
      </c>
      <c r="F85" s="139">
        <v>1</v>
      </c>
      <c r="G85" s="139" t="s">
        <v>632</v>
      </c>
      <c r="H85" s="146" t="s">
        <v>784</v>
      </c>
      <c r="I85" s="146"/>
      <c r="J85" s="139" t="s">
        <v>405</v>
      </c>
      <c r="K85" s="127">
        <v>41671</v>
      </c>
      <c r="L85" s="127">
        <v>42004</v>
      </c>
      <c r="M85" s="146"/>
      <c r="N85" s="146"/>
      <c r="O85" s="146"/>
      <c r="P85" s="146"/>
      <c r="Q85" s="146"/>
      <c r="R85" s="146"/>
      <c r="S85" s="146"/>
      <c r="T85" s="146"/>
      <c r="U85" s="146"/>
      <c r="V85" s="146"/>
      <c r="W85" s="146">
        <v>1</v>
      </c>
      <c r="X85" s="146"/>
      <c r="Y85" s="149">
        <f t="shared" si="1"/>
        <v>1</v>
      </c>
      <c r="Z85" s="149"/>
      <c r="AA85" s="149"/>
      <c r="AB85" s="150"/>
      <c r="AC85" s="150"/>
      <c r="AD85" s="150"/>
      <c r="AE85" s="150"/>
      <c r="AF85" s="150"/>
      <c r="AG85" s="151"/>
      <c r="AH85" s="151"/>
      <c r="AI85" s="151"/>
      <c r="AJ85" s="151"/>
      <c r="AK85" s="151"/>
      <c r="AL85" s="191"/>
      <c r="AM85" s="191"/>
      <c r="AN85" s="191"/>
      <c r="AO85" s="191"/>
      <c r="AP85" s="191"/>
      <c r="AQ85" s="293"/>
      <c r="AR85" s="293"/>
      <c r="AS85" s="293"/>
      <c r="AT85" s="293"/>
      <c r="AU85" s="293"/>
      <c r="AV85" s="294"/>
      <c r="AW85" s="294"/>
      <c r="AX85" s="294"/>
      <c r="AY85" s="294"/>
      <c r="AZ85" s="294"/>
      <c r="BA85" s="295"/>
      <c r="BB85" s="295"/>
      <c r="BC85" s="295"/>
      <c r="BD85" s="295"/>
      <c r="BE85" s="295"/>
    </row>
    <row r="86" spans="1:57" s="59" customFormat="1" ht="31.5" customHeight="1" thickBot="1">
      <c r="A86" s="391"/>
      <c r="B86" s="398"/>
      <c r="C86" s="422"/>
      <c r="D86" s="139" t="s">
        <v>796</v>
      </c>
      <c r="E86" s="139" t="s">
        <v>797</v>
      </c>
      <c r="F86" s="139">
        <v>10</v>
      </c>
      <c r="G86" s="139" t="s">
        <v>798</v>
      </c>
      <c r="H86" s="146" t="s">
        <v>661</v>
      </c>
      <c r="I86" s="146"/>
      <c r="J86" s="139" t="s">
        <v>633</v>
      </c>
      <c r="K86" s="127">
        <v>41640</v>
      </c>
      <c r="L86" s="127">
        <v>41973</v>
      </c>
      <c r="M86" s="146"/>
      <c r="N86" s="146"/>
      <c r="O86" s="146"/>
      <c r="P86" s="146"/>
      <c r="Q86" s="146">
        <v>1</v>
      </c>
      <c r="R86" s="146">
        <v>2</v>
      </c>
      <c r="S86" s="146">
        <v>1</v>
      </c>
      <c r="T86" s="146">
        <v>2</v>
      </c>
      <c r="U86" s="146">
        <v>1</v>
      </c>
      <c r="V86" s="146">
        <v>1</v>
      </c>
      <c r="W86" s="149">
        <v>1</v>
      </c>
      <c r="X86" s="149">
        <v>1</v>
      </c>
      <c r="Y86" s="149">
        <f t="shared" si="1"/>
        <v>10</v>
      </c>
      <c r="Z86" s="149"/>
      <c r="AA86" s="149"/>
      <c r="AB86" s="150"/>
      <c r="AC86" s="150"/>
      <c r="AD86" s="150"/>
      <c r="AE86" s="150"/>
      <c r="AF86" s="150"/>
      <c r="AG86" s="151"/>
      <c r="AH86" s="151"/>
      <c r="AI86" s="151"/>
      <c r="AJ86" s="151"/>
      <c r="AK86" s="151"/>
      <c r="AL86" s="191"/>
      <c r="AM86" s="191"/>
      <c r="AN86" s="191"/>
      <c r="AO86" s="191"/>
      <c r="AP86" s="191"/>
      <c r="AQ86" s="293"/>
      <c r="AR86" s="293"/>
      <c r="AS86" s="293"/>
      <c r="AT86" s="293"/>
      <c r="AU86" s="293"/>
      <c r="AV86" s="294"/>
      <c r="AW86" s="294"/>
      <c r="AX86" s="294"/>
      <c r="AY86" s="294"/>
      <c r="AZ86" s="294"/>
      <c r="BA86" s="295"/>
      <c r="BB86" s="295"/>
      <c r="BC86" s="295"/>
      <c r="BD86" s="295"/>
      <c r="BE86" s="295"/>
    </row>
    <row r="87" spans="1:57" s="59" customFormat="1" ht="31.5" customHeight="1" thickBot="1">
      <c r="A87" s="391"/>
      <c r="B87" s="398"/>
      <c r="C87" s="422"/>
      <c r="D87" s="139" t="s">
        <v>634</v>
      </c>
      <c r="E87" s="139" t="s">
        <v>635</v>
      </c>
      <c r="F87" s="139">
        <v>6</v>
      </c>
      <c r="G87" s="139" t="s">
        <v>636</v>
      </c>
      <c r="H87" s="146" t="s">
        <v>661</v>
      </c>
      <c r="I87" s="146"/>
      <c r="J87" s="139" t="s">
        <v>637</v>
      </c>
      <c r="K87" s="127">
        <v>41640</v>
      </c>
      <c r="L87" s="127">
        <v>42004</v>
      </c>
      <c r="M87" s="146"/>
      <c r="N87" s="146">
        <v>1</v>
      </c>
      <c r="O87" s="146"/>
      <c r="P87" s="146">
        <v>1</v>
      </c>
      <c r="Q87" s="146"/>
      <c r="R87" s="146">
        <v>1</v>
      </c>
      <c r="S87" s="146"/>
      <c r="T87" s="146">
        <v>1</v>
      </c>
      <c r="U87" s="146"/>
      <c r="V87" s="146">
        <v>1</v>
      </c>
      <c r="W87" s="149"/>
      <c r="X87" s="149">
        <v>1</v>
      </c>
      <c r="Y87" s="149">
        <f t="shared" si="1"/>
        <v>6</v>
      </c>
      <c r="Z87" s="149"/>
      <c r="AA87" s="149"/>
      <c r="AB87" s="150"/>
      <c r="AC87" s="150"/>
      <c r="AD87" s="150"/>
      <c r="AE87" s="150"/>
      <c r="AF87" s="150"/>
      <c r="AG87" s="151"/>
      <c r="AH87" s="151"/>
      <c r="AI87" s="151"/>
      <c r="AJ87" s="151"/>
      <c r="AK87" s="151"/>
      <c r="AL87" s="191"/>
      <c r="AM87" s="191"/>
      <c r="AN87" s="191"/>
      <c r="AO87" s="191"/>
      <c r="AP87" s="191"/>
      <c r="AQ87" s="293"/>
      <c r="AR87" s="293"/>
      <c r="AS87" s="293"/>
      <c r="AT87" s="293"/>
      <c r="AU87" s="293"/>
      <c r="AV87" s="294"/>
      <c r="AW87" s="294"/>
      <c r="AX87" s="294"/>
      <c r="AY87" s="294"/>
      <c r="AZ87" s="294"/>
      <c r="BA87" s="295"/>
      <c r="BB87" s="295"/>
      <c r="BC87" s="295"/>
      <c r="BD87" s="295"/>
      <c r="BE87" s="295"/>
    </row>
    <row r="88" spans="1:57" s="59" customFormat="1" ht="20.25" customHeight="1" thickBot="1">
      <c r="A88" s="443" t="s">
        <v>579</v>
      </c>
      <c r="B88" s="444"/>
      <c r="C88" s="444"/>
      <c r="D88" s="444"/>
      <c r="E88" s="444"/>
      <c r="F88" s="444"/>
      <c r="G88" s="445"/>
      <c r="H88" s="375"/>
      <c r="I88" s="212" t="e">
        <f>SUM(#REF!)</f>
        <v>#REF!</v>
      </c>
      <c r="J88" s="213"/>
      <c r="K88" s="183"/>
      <c r="L88" s="183"/>
      <c r="M88" s="197"/>
      <c r="N88" s="197"/>
      <c r="O88" s="197"/>
      <c r="P88" s="197"/>
      <c r="Q88" s="197"/>
      <c r="R88" s="197"/>
      <c r="S88" s="197"/>
      <c r="T88" s="197"/>
      <c r="U88" s="197"/>
      <c r="V88" s="197"/>
      <c r="W88" s="197"/>
      <c r="X88" s="197"/>
      <c r="Y88" s="197"/>
      <c r="Z88" s="214"/>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row>
    <row r="89" spans="1:57" s="59" customFormat="1" ht="15.75" customHeight="1" thickBot="1">
      <c r="A89" s="440" t="s">
        <v>416</v>
      </c>
      <c r="B89" s="441"/>
      <c r="C89" s="441"/>
      <c r="D89" s="441"/>
      <c r="E89" s="441"/>
      <c r="F89" s="441"/>
      <c r="G89" s="442"/>
      <c r="H89" s="185"/>
      <c r="I89" s="246"/>
      <c r="J89" s="185"/>
      <c r="K89" s="185"/>
      <c r="L89" s="185"/>
      <c r="M89" s="247"/>
      <c r="N89" s="247"/>
      <c r="O89" s="247"/>
      <c r="P89" s="247"/>
      <c r="Q89" s="247"/>
      <c r="R89" s="247"/>
      <c r="S89" s="247"/>
      <c r="T89" s="247"/>
      <c r="U89" s="247"/>
      <c r="V89" s="247"/>
      <c r="W89" s="247"/>
      <c r="X89" s="247"/>
      <c r="Y89" s="247"/>
      <c r="Z89" s="248"/>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row>
    <row r="90" spans="1:57" s="66" customFormat="1" ht="18" customHeight="1" thickBot="1">
      <c r="A90" s="390" t="s">
        <v>1568</v>
      </c>
      <c r="B90" s="390"/>
      <c r="C90" s="390"/>
      <c r="D90" s="390"/>
      <c r="E90" s="390"/>
      <c r="F90" s="390"/>
      <c r="G90" s="390"/>
      <c r="H90" s="163"/>
      <c r="I90" s="163"/>
      <c r="J90" s="163"/>
      <c r="K90" s="163"/>
      <c r="L90" s="163"/>
      <c r="M90" s="163"/>
      <c r="N90" s="163"/>
      <c r="O90" s="163"/>
      <c r="P90" s="163"/>
      <c r="Q90" s="163"/>
      <c r="R90" s="163"/>
      <c r="S90" s="163"/>
      <c r="T90" s="163"/>
      <c r="U90" s="163"/>
      <c r="V90" s="163"/>
      <c r="W90" s="163"/>
      <c r="X90" s="164"/>
      <c r="Y90" s="165"/>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row>
    <row r="105" spans="1:26" ht="14.25">
      <c r="A105" s="20"/>
      <c r="F105" s="20"/>
      <c r="I105" s="20"/>
      <c r="K105" s="20"/>
      <c r="L105" s="20"/>
      <c r="Z105" s="20"/>
    </row>
    <row r="106" spans="1:26" ht="14.25">
      <c r="A106" s="20"/>
      <c r="F106" s="20"/>
      <c r="I106" s="20"/>
      <c r="K106" s="20"/>
      <c r="L106" s="20"/>
      <c r="Z106" s="20"/>
    </row>
    <row r="107" spans="1:26" ht="14.25">
      <c r="A107" s="20"/>
      <c r="F107" s="20"/>
      <c r="I107" s="20"/>
      <c r="K107" s="20"/>
      <c r="L107" s="20"/>
      <c r="Z107" s="20"/>
    </row>
    <row r="108" spans="1:26" ht="14.25">
      <c r="A108" s="20"/>
      <c r="F108" s="20"/>
      <c r="I108" s="20"/>
      <c r="K108" s="20"/>
      <c r="L108" s="20"/>
      <c r="Z108" s="20"/>
    </row>
    <row r="109" spans="1:26" ht="14.25">
      <c r="A109" s="20"/>
      <c r="F109" s="20"/>
      <c r="I109" s="20"/>
      <c r="K109" s="20"/>
      <c r="L109" s="20"/>
      <c r="Z109" s="20"/>
    </row>
    <row r="110" spans="1:26" ht="14.25">
      <c r="A110" s="20"/>
      <c r="F110" s="20"/>
      <c r="I110" s="20"/>
      <c r="K110" s="20"/>
      <c r="L110" s="20"/>
      <c r="Z110" s="20"/>
    </row>
    <row r="111" spans="1:26" ht="14.25">
      <c r="A111" s="20"/>
      <c r="F111" s="20"/>
      <c r="I111" s="20"/>
      <c r="K111" s="20"/>
      <c r="L111" s="20"/>
      <c r="Z111" s="20"/>
    </row>
    <row r="112" spans="1:26" ht="14.25">
      <c r="A112" s="20"/>
      <c r="F112" s="20"/>
      <c r="I112" s="20"/>
      <c r="K112" s="20"/>
      <c r="L112" s="20"/>
      <c r="Z112" s="20"/>
    </row>
    <row r="113" spans="1:26" ht="14.25">
      <c r="A113" s="20"/>
      <c r="F113" s="20"/>
      <c r="I113" s="20"/>
      <c r="K113" s="20"/>
      <c r="L113" s="20"/>
      <c r="Z113" s="20"/>
    </row>
    <row r="114" spans="1:26" ht="14.25">
      <c r="A114" s="20"/>
      <c r="F114" s="20"/>
      <c r="I114" s="20"/>
      <c r="K114" s="20"/>
      <c r="L114" s="20"/>
      <c r="Z114" s="20"/>
    </row>
    <row r="115" spans="1:26" ht="14.25">
      <c r="A115" s="20"/>
      <c r="F115" s="20"/>
      <c r="I115" s="20"/>
      <c r="K115" s="20"/>
      <c r="L115" s="20"/>
      <c r="Z115" s="20"/>
    </row>
    <row r="116" spans="1:26" ht="14.25">
      <c r="A116" s="20"/>
      <c r="F116" s="20"/>
      <c r="I116" s="20"/>
      <c r="K116" s="20"/>
      <c r="L116" s="20"/>
      <c r="Z116" s="20"/>
    </row>
    <row r="117" spans="1:26" ht="14.25">
      <c r="A117" s="20"/>
      <c r="F117" s="20"/>
      <c r="I117" s="20"/>
      <c r="K117" s="20"/>
      <c r="L117" s="20"/>
      <c r="Z117" s="20"/>
    </row>
    <row r="118" spans="1:26" ht="14.25">
      <c r="A118" s="20"/>
      <c r="F118" s="20"/>
      <c r="I118" s="20"/>
      <c r="K118" s="20"/>
      <c r="L118" s="20"/>
      <c r="Z118" s="20"/>
    </row>
    <row r="119" spans="1:26" ht="14.25">
      <c r="A119" s="20"/>
      <c r="F119" s="20"/>
      <c r="I119" s="20"/>
      <c r="K119" s="20"/>
      <c r="L119" s="20"/>
      <c r="Z119" s="20"/>
    </row>
  </sheetData>
  <sheetProtection/>
  <mergeCells count="89">
    <mergeCell ref="A82:F82"/>
    <mergeCell ref="A28:A37"/>
    <mergeCell ref="A41:A46"/>
    <mergeCell ref="B41:B46"/>
    <mergeCell ref="C41:C46"/>
    <mergeCell ref="A70:F70"/>
    <mergeCell ref="G47:H47"/>
    <mergeCell ref="A38:F38"/>
    <mergeCell ref="G38:H38"/>
    <mergeCell ref="A40:F40"/>
    <mergeCell ref="G40:H40"/>
    <mergeCell ref="A47:F47"/>
    <mergeCell ref="D9:AA9"/>
    <mergeCell ref="A2:AA2"/>
    <mergeCell ref="A3:AA3"/>
    <mergeCell ref="A4:AA4"/>
    <mergeCell ref="A5:AA5"/>
    <mergeCell ref="A1:AA1"/>
    <mergeCell ref="D7:AA7"/>
    <mergeCell ref="A12:A27"/>
    <mergeCell ref="C67:C69"/>
    <mergeCell ref="B12:B37"/>
    <mergeCell ref="C12:C27"/>
    <mergeCell ref="D14:D15"/>
    <mergeCell ref="D16:D17"/>
    <mergeCell ref="C28:C37"/>
    <mergeCell ref="D30:D32"/>
    <mergeCell ref="Z30:Z32"/>
    <mergeCell ref="D18:D19"/>
    <mergeCell ref="A7:C7"/>
    <mergeCell ref="A9:C9"/>
    <mergeCell ref="D33:D34"/>
    <mergeCell ref="AA30:AA32"/>
    <mergeCell ref="A90:G90"/>
    <mergeCell ref="A54:C54"/>
    <mergeCell ref="D54:AA54"/>
    <mergeCell ref="B66:B69"/>
    <mergeCell ref="B57:B64"/>
    <mergeCell ref="A57:A64"/>
    <mergeCell ref="C57:C64"/>
    <mergeCell ref="A66:A69"/>
    <mergeCell ref="G70:H70"/>
    <mergeCell ref="B71:B81"/>
    <mergeCell ref="C71:C73"/>
    <mergeCell ref="C74:C81"/>
    <mergeCell ref="A71:A81"/>
    <mergeCell ref="G82:H82"/>
    <mergeCell ref="B83:B87"/>
    <mergeCell ref="A65:E65"/>
    <mergeCell ref="BA1:BE2"/>
    <mergeCell ref="AB3:AF5"/>
    <mergeCell ref="AG3:AK5"/>
    <mergeCell ref="AL3:AP5"/>
    <mergeCell ref="AQ3:AU5"/>
    <mergeCell ref="AV3:AZ5"/>
    <mergeCell ref="BA3:BE5"/>
    <mergeCell ref="AB1:AF2"/>
    <mergeCell ref="AG1:AK2"/>
    <mergeCell ref="AL1:AP2"/>
    <mergeCell ref="AQ1:AU2"/>
    <mergeCell ref="AV1:AZ2"/>
    <mergeCell ref="BA7:BE7"/>
    <mergeCell ref="AB9:AF9"/>
    <mergeCell ref="AG9:AK9"/>
    <mergeCell ref="AL9:AP9"/>
    <mergeCell ref="AQ9:AU9"/>
    <mergeCell ref="AV9:AZ9"/>
    <mergeCell ref="BA9:BE9"/>
    <mergeCell ref="AB7:AF7"/>
    <mergeCell ref="AG7:AK7"/>
    <mergeCell ref="AL7:AP7"/>
    <mergeCell ref="AQ7:AU7"/>
    <mergeCell ref="AV7:AZ7"/>
    <mergeCell ref="A89:G89"/>
    <mergeCell ref="A88:G88"/>
    <mergeCell ref="BA54:BE54"/>
    <mergeCell ref="A48:A50"/>
    <mergeCell ref="B48:B50"/>
    <mergeCell ref="C48:C49"/>
    <mergeCell ref="A51:F51"/>
    <mergeCell ref="G51:H51"/>
    <mergeCell ref="AB54:AF54"/>
    <mergeCell ref="AG54:AK54"/>
    <mergeCell ref="AL54:AP54"/>
    <mergeCell ref="AQ54:AU54"/>
    <mergeCell ref="AV54:AZ54"/>
    <mergeCell ref="A52:F52"/>
    <mergeCell ref="A83:A87"/>
    <mergeCell ref="C83:C8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BD33"/>
  <sheetViews>
    <sheetView zoomScalePageLayoutView="0" workbookViewId="0" topLeftCell="A1">
      <selection activeCell="A2" sqref="A2:IV5"/>
    </sheetView>
  </sheetViews>
  <sheetFormatPr defaultColWidth="11.421875" defaultRowHeight="15"/>
  <cols>
    <col min="1" max="1" width="6.00390625" style="11" customWidth="1"/>
    <col min="2" max="2" width="12.7109375" style="11" customWidth="1"/>
    <col min="3" max="3" width="24.57421875" style="11" customWidth="1"/>
    <col min="4" max="4" width="25.28125" style="20" customWidth="1"/>
    <col min="5" max="5" width="12.7109375" style="20" customWidth="1"/>
    <col min="6" max="6" width="7.00390625" style="106" customWidth="1"/>
    <col min="7" max="7" width="16.57421875" style="20" customWidth="1"/>
    <col min="8" max="8" width="12.57421875" style="20" customWidth="1"/>
    <col min="9" max="9" width="8.140625" style="62" customWidth="1"/>
    <col min="10" max="10" width="14.421875" style="20" bestFit="1" customWidth="1"/>
    <col min="11" max="11" width="10.7109375" style="63" customWidth="1"/>
    <col min="12" max="12" width="11.28125" style="63" customWidth="1"/>
    <col min="13" max="21" width="4.00390625" style="20" customWidth="1"/>
    <col min="22" max="22" width="3.57421875" style="20" customWidth="1"/>
    <col min="23" max="24" width="4.00390625" style="20" customWidth="1"/>
    <col min="25" max="25" width="6.00390625" style="20" customWidth="1"/>
    <col min="26" max="28" width="11.421875" style="20" hidden="1" customWidth="1"/>
    <col min="29" max="30" width="24.421875" style="20" hidden="1" customWidth="1"/>
    <col min="31" max="33" width="11.421875" style="20" hidden="1" customWidth="1"/>
    <col min="34" max="35" width="23.28125" style="20" hidden="1" customWidth="1"/>
    <col min="36" max="38" width="11.421875" style="20" hidden="1" customWidth="1"/>
    <col min="39" max="40" width="23.421875" style="20" hidden="1" customWidth="1"/>
    <col min="41" max="43" width="11.421875" style="20" hidden="1" customWidth="1"/>
    <col min="44" max="45" width="27.421875" style="20" hidden="1" customWidth="1"/>
    <col min="46" max="48" width="11.421875" style="20" hidden="1" customWidth="1"/>
    <col min="49" max="50" width="24.57421875" style="20" hidden="1" customWidth="1"/>
    <col min="51" max="53" width="11.421875" style="20" hidden="1" customWidth="1"/>
    <col min="54" max="55" width="23.140625" style="20" hidden="1" customWidth="1"/>
    <col min="56" max="16384" width="11.421875" style="20" customWidth="1"/>
  </cols>
  <sheetData>
    <row r="1" spans="1:55" ht="20.2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08" t="s">
        <v>0</v>
      </c>
      <c r="AA1" s="408"/>
      <c r="AB1" s="408"/>
      <c r="AC1" s="408"/>
      <c r="AD1" s="408"/>
      <c r="AE1" s="410" t="s">
        <v>0</v>
      </c>
      <c r="AF1" s="410"/>
      <c r="AG1" s="410"/>
      <c r="AH1" s="410"/>
      <c r="AI1" s="410"/>
      <c r="AJ1" s="412" t="s">
        <v>0</v>
      </c>
      <c r="AK1" s="412"/>
      <c r="AL1" s="412"/>
      <c r="AM1" s="412"/>
      <c r="AN1" s="412"/>
      <c r="AO1" s="407" t="s">
        <v>0</v>
      </c>
      <c r="AP1" s="407"/>
      <c r="AQ1" s="407"/>
      <c r="AR1" s="407"/>
      <c r="AS1" s="407"/>
      <c r="AT1" s="405" t="s">
        <v>0</v>
      </c>
      <c r="AU1" s="405"/>
      <c r="AV1" s="405"/>
      <c r="AW1" s="405"/>
      <c r="AX1" s="405"/>
      <c r="AY1" s="401" t="s">
        <v>0</v>
      </c>
      <c r="AZ1" s="401"/>
      <c r="BA1" s="401"/>
      <c r="BB1" s="401"/>
      <c r="BC1" s="401"/>
    </row>
    <row r="2" spans="1:55" s="383" customFormat="1" ht="15.75" customHeight="1">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08"/>
      <c r="AA2" s="408"/>
      <c r="AB2" s="408"/>
      <c r="AC2" s="408"/>
      <c r="AD2" s="408"/>
      <c r="AE2" s="410"/>
      <c r="AF2" s="410"/>
      <c r="AG2" s="410"/>
      <c r="AH2" s="410"/>
      <c r="AI2" s="410"/>
      <c r="AJ2" s="412"/>
      <c r="AK2" s="412"/>
      <c r="AL2" s="412"/>
      <c r="AM2" s="412"/>
      <c r="AN2" s="412"/>
      <c r="AO2" s="407"/>
      <c r="AP2" s="407"/>
      <c r="AQ2" s="407"/>
      <c r="AR2" s="407"/>
      <c r="AS2" s="407"/>
      <c r="AT2" s="405"/>
      <c r="AU2" s="405"/>
      <c r="AV2" s="405"/>
      <c r="AW2" s="405"/>
      <c r="AX2" s="405"/>
      <c r="AY2" s="401"/>
      <c r="AZ2" s="401"/>
      <c r="BA2" s="401"/>
      <c r="BB2" s="401"/>
      <c r="BC2" s="401"/>
    </row>
    <row r="3" spans="1:55" s="383" customFormat="1" ht="15.75" customHeight="1">
      <c r="A3" s="459" t="s">
        <v>1572</v>
      </c>
      <c r="B3" s="459"/>
      <c r="C3" s="459"/>
      <c r="D3" s="459"/>
      <c r="E3" s="459"/>
      <c r="F3" s="459"/>
      <c r="G3" s="459"/>
      <c r="H3" s="459"/>
      <c r="I3" s="459"/>
      <c r="J3" s="459"/>
      <c r="K3" s="459"/>
      <c r="L3" s="459"/>
      <c r="M3" s="459"/>
      <c r="N3" s="459"/>
      <c r="O3" s="459"/>
      <c r="P3" s="459"/>
      <c r="Q3" s="459"/>
      <c r="R3" s="459"/>
      <c r="S3" s="459"/>
      <c r="T3" s="459"/>
      <c r="U3" s="459"/>
      <c r="V3" s="459"/>
      <c r="W3" s="459"/>
      <c r="X3" s="459"/>
      <c r="Y3" s="459"/>
      <c r="Z3" s="409" t="s">
        <v>1553</v>
      </c>
      <c r="AA3" s="409"/>
      <c r="AB3" s="409"/>
      <c r="AC3" s="409"/>
      <c r="AD3" s="409"/>
      <c r="AE3" s="411" t="s">
        <v>1562</v>
      </c>
      <c r="AF3" s="411"/>
      <c r="AG3" s="411"/>
      <c r="AH3" s="411"/>
      <c r="AI3" s="411"/>
      <c r="AJ3" s="413" t="s">
        <v>1563</v>
      </c>
      <c r="AK3" s="413"/>
      <c r="AL3" s="413"/>
      <c r="AM3" s="413"/>
      <c r="AN3" s="413"/>
      <c r="AO3" s="404" t="s">
        <v>1564</v>
      </c>
      <c r="AP3" s="404"/>
      <c r="AQ3" s="404"/>
      <c r="AR3" s="404"/>
      <c r="AS3" s="404"/>
      <c r="AT3" s="406" t="s">
        <v>1565</v>
      </c>
      <c r="AU3" s="406"/>
      <c r="AV3" s="406"/>
      <c r="AW3" s="406"/>
      <c r="AX3" s="406"/>
      <c r="AY3" s="402" t="s">
        <v>1566</v>
      </c>
      <c r="AZ3" s="402"/>
      <c r="BA3" s="402"/>
      <c r="BB3" s="402"/>
      <c r="BC3" s="402"/>
    </row>
    <row r="4" spans="1:55" s="383" customFormat="1" ht="15.75" customHeight="1">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09"/>
      <c r="AA4" s="409"/>
      <c r="AB4" s="409"/>
      <c r="AC4" s="409"/>
      <c r="AD4" s="409"/>
      <c r="AE4" s="411"/>
      <c r="AF4" s="411"/>
      <c r="AG4" s="411"/>
      <c r="AH4" s="411"/>
      <c r="AI4" s="411"/>
      <c r="AJ4" s="413"/>
      <c r="AK4" s="413"/>
      <c r="AL4" s="413"/>
      <c r="AM4" s="413"/>
      <c r="AN4" s="413"/>
      <c r="AO4" s="404"/>
      <c r="AP4" s="404"/>
      <c r="AQ4" s="404"/>
      <c r="AR4" s="404"/>
      <c r="AS4" s="404"/>
      <c r="AT4" s="406"/>
      <c r="AU4" s="406"/>
      <c r="AV4" s="406"/>
      <c r="AW4" s="406"/>
      <c r="AX4" s="406"/>
      <c r="AY4" s="402"/>
      <c r="AZ4" s="402"/>
      <c r="BA4" s="402"/>
      <c r="BB4" s="402"/>
      <c r="BC4" s="402"/>
    </row>
    <row r="5" spans="1:55" s="383" customFormat="1" ht="15.75" customHeight="1">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09"/>
      <c r="AA5" s="409"/>
      <c r="AB5" s="409"/>
      <c r="AC5" s="409"/>
      <c r="AD5" s="409"/>
      <c r="AE5" s="411"/>
      <c r="AF5" s="411"/>
      <c r="AG5" s="411"/>
      <c r="AH5" s="411"/>
      <c r="AI5" s="411"/>
      <c r="AJ5" s="413"/>
      <c r="AK5" s="413"/>
      <c r="AL5" s="413"/>
      <c r="AM5" s="413"/>
      <c r="AN5" s="413"/>
      <c r="AO5" s="404"/>
      <c r="AP5" s="404"/>
      <c r="AQ5" s="404"/>
      <c r="AR5" s="404"/>
      <c r="AS5" s="404"/>
      <c r="AT5" s="406"/>
      <c r="AU5" s="406"/>
      <c r="AV5" s="406"/>
      <c r="AW5" s="406"/>
      <c r="AX5" s="406"/>
      <c r="AY5" s="402"/>
      <c r="AZ5" s="402"/>
      <c r="BA5" s="402"/>
      <c r="BB5" s="402"/>
      <c r="BC5" s="402"/>
    </row>
    <row r="6" ht="15.75" thickBot="1"/>
    <row r="7" spans="1:55" ht="21" customHeight="1" thickBot="1">
      <c r="A7" s="403" t="s">
        <v>271</v>
      </c>
      <c r="B7" s="403"/>
      <c r="C7" s="403"/>
      <c r="D7" s="403" t="s">
        <v>885</v>
      </c>
      <c r="E7" s="403"/>
      <c r="F7" s="403"/>
      <c r="G7" s="403"/>
      <c r="H7" s="403"/>
      <c r="I7" s="403"/>
      <c r="J7" s="403"/>
      <c r="K7" s="403"/>
      <c r="L7" s="403"/>
      <c r="M7" s="403"/>
      <c r="N7" s="403"/>
      <c r="O7" s="403"/>
      <c r="P7" s="403"/>
      <c r="Q7" s="403"/>
      <c r="R7" s="403"/>
      <c r="S7" s="403"/>
      <c r="T7" s="403"/>
      <c r="U7" s="403"/>
      <c r="V7" s="403"/>
      <c r="W7" s="403"/>
      <c r="X7" s="403"/>
      <c r="Y7" s="403"/>
      <c r="Z7" s="403" t="s">
        <v>885</v>
      </c>
      <c r="AA7" s="403"/>
      <c r="AB7" s="403"/>
      <c r="AC7" s="403"/>
      <c r="AD7" s="403"/>
      <c r="AE7" s="403" t="s">
        <v>885</v>
      </c>
      <c r="AF7" s="403"/>
      <c r="AG7" s="403"/>
      <c r="AH7" s="403"/>
      <c r="AI7" s="403"/>
      <c r="AJ7" s="403" t="s">
        <v>885</v>
      </c>
      <c r="AK7" s="403"/>
      <c r="AL7" s="403"/>
      <c r="AM7" s="403"/>
      <c r="AN7" s="403"/>
      <c r="AO7" s="403" t="s">
        <v>885</v>
      </c>
      <c r="AP7" s="403"/>
      <c r="AQ7" s="403"/>
      <c r="AR7" s="403"/>
      <c r="AS7" s="403"/>
      <c r="AT7" s="403" t="s">
        <v>885</v>
      </c>
      <c r="AU7" s="403"/>
      <c r="AV7" s="403"/>
      <c r="AW7" s="403"/>
      <c r="AX7" s="403"/>
      <c r="AY7" s="403" t="s">
        <v>885</v>
      </c>
      <c r="AZ7" s="403"/>
      <c r="BA7" s="403"/>
      <c r="BB7" s="403"/>
      <c r="BC7" s="403"/>
    </row>
    <row r="8" spans="1:3" ht="15" thickBot="1">
      <c r="A8" s="20"/>
      <c r="B8" s="20"/>
      <c r="C8" s="20"/>
    </row>
    <row r="9" spans="1:55" ht="21" customHeight="1" thickBot="1">
      <c r="A9" s="461" t="s">
        <v>384</v>
      </c>
      <c r="B9" s="461"/>
      <c r="C9" s="461"/>
      <c r="D9" s="400" t="s">
        <v>581</v>
      </c>
      <c r="E9" s="400"/>
      <c r="F9" s="400"/>
      <c r="G9" s="400"/>
      <c r="H9" s="400"/>
      <c r="I9" s="400"/>
      <c r="J9" s="400"/>
      <c r="K9" s="400"/>
      <c r="L9" s="400"/>
      <c r="M9" s="400"/>
      <c r="N9" s="400"/>
      <c r="O9" s="400"/>
      <c r="P9" s="400"/>
      <c r="Q9" s="400"/>
      <c r="R9" s="400"/>
      <c r="S9" s="400"/>
      <c r="T9" s="400"/>
      <c r="U9" s="400"/>
      <c r="V9" s="400"/>
      <c r="W9" s="400"/>
      <c r="X9" s="400"/>
      <c r="Y9" s="400"/>
      <c r="Z9" s="400" t="s">
        <v>581</v>
      </c>
      <c r="AA9" s="400"/>
      <c r="AB9" s="400"/>
      <c r="AC9" s="400"/>
      <c r="AD9" s="400"/>
      <c r="AE9" s="400" t="s">
        <v>581</v>
      </c>
      <c r="AF9" s="400"/>
      <c r="AG9" s="400"/>
      <c r="AH9" s="400"/>
      <c r="AI9" s="400"/>
      <c r="AJ9" s="400" t="s">
        <v>581</v>
      </c>
      <c r="AK9" s="400"/>
      <c r="AL9" s="400"/>
      <c r="AM9" s="400"/>
      <c r="AN9" s="400"/>
      <c r="AO9" s="400" t="s">
        <v>581</v>
      </c>
      <c r="AP9" s="400"/>
      <c r="AQ9" s="400"/>
      <c r="AR9" s="400"/>
      <c r="AS9" s="400"/>
      <c r="AT9" s="400" t="s">
        <v>581</v>
      </c>
      <c r="AU9" s="400"/>
      <c r="AV9" s="400"/>
      <c r="AW9" s="400"/>
      <c r="AX9" s="400"/>
      <c r="AY9" s="400" t="s">
        <v>581</v>
      </c>
      <c r="AZ9" s="400"/>
      <c r="BA9" s="400"/>
      <c r="BB9" s="400"/>
      <c r="BC9" s="400"/>
    </row>
    <row r="10" spans="11:12" ht="15.75" thickBot="1">
      <c r="K10" s="20"/>
      <c r="L10" s="20"/>
    </row>
    <row r="11" spans="1:55" s="10" customFormat="1" ht="36.75" thickBot="1">
      <c r="A11" s="117" t="s">
        <v>2</v>
      </c>
      <c r="B11" s="117" t="s">
        <v>504</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9" t="s">
        <v>1551</v>
      </c>
      <c r="AA11" s="119" t="s">
        <v>1552</v>
      </c>
      <c r="AB11" s="119" t="s">
        <v>582</v>
      </c>
      <c r="AC11" s="119" t="s">
        <v>583</v>
      </c>
      <c r="AD11" s="119" t="s">
        <v>584</v>
      </c>
      <c r="AE11" s="120" t="s">
        <v>1554</v>
      </c>
      <c r="AF11" s="120" t="s">
        <v>1555</v>
      </c>
      <c r="AG11" s="120" t="s">
        <v>582</v>
      </c>
      <c r="AH11" s="120" t="s">
        <v>583</v>
      </c>
      <c r="AI11" s="120" t="s">
        <v>584</v>
      </c>
      <c r="AJ11" s="121" t="s">
        <v>1556</v>
      </c>
      <c r="AK11" s="121" t="s">
        <v>1557</v>
      </c>
      <c r="AL11" s="121" t="s">
        <v>582</v>
      </c>
      <c r="AM11" s="121" t="s">
        <v>583</v>
      </c>
      <c r="AN11" s="121" t="s">
        <v>584</v>
      </c>
      <c r="AO11" s="122" t="s">
        <v>1558</v>
      </c>
      <c r="AP11" s="122" t="s">
        <v>1559</v>
      </c>
      <c r="AQ11" s="122" t="s">
        <v>582</v>
      </c>
      <c r="AR11" s="122" t="s">
        <v>583</v>
      </c>
      <c r="AS11" s="122" t="s">
        <v>584</v>
      </c>
      <c r="AT11" s="123" t="s">
        <v>1561</v>
      </c>
      <c r="AU11" s="123" t="s">
        <v>1560</v>
      </c>
      <c r="AV11" s="123" t="s">
        <v>582</v>
      </c>
      <c r="AW11" s="123" t="s">
        <v>583</v>
      </c>
      <c r="AX11" s="123" t="s">
        <v>584</v>
      </c>
      <c r="AY11" s="124" t="s">
        <v>1549</v>
      </c>
      <c r="AZ11" s="124" t="s">
        <v>1550</v>
      </c>
      <c r="BA11" s="124" t="s">
        <v>582</v>
      </c>
      <c r="BB11" s="124" t="s">
        <v>583</v>
      </c>
      <c r="BC11" s="124" t="s">
        <v>584</v>
      </c>
    </row>
    <row r="12" spans="1:55" s="77" customFormat="1" ht="45.75" thickBot="1">
      <c r="A12" s="391">
        <v>1</v>
      </c>
      <c r="B12" s="391" t="s">
        <v>743</v>
      </c>
      <c r="C12" s="422" t="s">
        <v>886</v>
      </c>
      <c r="D12" s="422" t="s">
        <v>887</v>
      </c>
      <c r="E12" s="149" t="s">
        <v>588</v>
      </c>
      <c r="F12" s="194">
        <v>1</v>
      </c>
      <c r="G12" s="149" t="s">
        <v>888</v>
      </c>
      <c r="H12" s="149" t="s">
        <v>889</v>
      </c>
      <c r="I12" s="194">
        <v>0.1</v>
      </c>
      <c r="J12" s="149" t="s">
        <v>890</v>
      </c>
      <c r="K12" s="181">
        <v>41640</v>
      </c>
      <c r="L12" s="181">
        <v>41670</v>
      </c>
      <c r="M12" s="193">
        <v>1</v>
      </c>
      <c r="N12" s="193">
        <v>1</v>
      </c>
      <c r="O12" s="193">
        <v>1</v>
      </c>
      <c r="P12" s="193">
        <v>1</v>
      </c>
      <c r="Q12" s="193">
        <v>1</v>
      </c>
      <c r="R12" s="193">
        <v>1</v>
      </c>
      <c r="S12" s="193">
        <v>1</v>
      </c>
      <c r="T12" s="193">
        <v>1</v>
      </c>
      <c r="U12" s="193">
        <v>1</v>
      </c>
      <c r="V12" s="193">
        <v>1</v>
      </c>
      <c r="W12" s="194">
        <v>1</v>
      </c>
      <c r="X12" s="194">
        <v>1</v>
      </c>
      <c r="Y12" s="194">
        <v>1</v>
      </c>
      <c r="Z12" s="119"/>
      <c r="AA12" s="119"/>
      <c r="AB12" s="119"/>
      <c r="AC12" s="119"/>
      <c r="AD12" s="119"/>
      <c r="AE12" s="120"/>
      <c r="AF12" s="120"/>
      <c r="AG12" s="120"/>
      <c r="AH12" s="120"/>
      <c r="AI12" s="120"/>
      <c r="AJ12" s="121"/>
      <c r="AK12" s="121"/>
      <c r="AL12" s="121"/>
      <c r="AM12" s="121"/>
      <c r="AN12" s="121"/>
      <c r="AO12" s="122"/>
      <c r="AP12" s="122"/>
      <c r="AQ12" s="122"/>
      <c r="AR12" s="122"/>
      <c r="AS12" s="122"/>
      <c r="AT12" s="123"/>
      <c r="AU12" s="123"/>
      <c r="AV12" s="123"/>
      <c r="AW12" s="123"/>
      <c r="AX12" s="123"/>
      <c r="AY12" s="124"/>
      <c r="AZ12" s="124"/>
      <c r="BA12" s="124"/>
      <c r="BB12" s="124"/>
      <c r="BC12" s="124"/>
    </row>
    <row r="13" spans="1:55" s="77" customFormat="1" ht="27.75" thickBot="1">
      <c r="A13" s="391"/>
      <c r="B13" s="391"/>
      <c r="C13" s="422"/>
      <c r="D13" s="422"/>
      <c r="E13" s="149" t="s">
        <v>588</v>
      </c>
      <c r="F13" s="194" t="s">
        <v>209</v>
      </c>
      <c r="G13" s="149" t="s">
        <v>891</v>
      </c>
      <c r="H13" s="149" t="s">
        <v>889</v>
      </c>
      <c r="I13" s="194">
        <v>0.1</v>
      </c>
      <c r="J13" s="149" t="s">
        <v>890</v>
      </c>
      <c r="K13" s="181">
        <v>41640</v>
      </c>
      <c r="L13" s="145">
        <v>42004</v>
      </c>
      <c r="M13" s="146"/>
      <c r="N13" s="146"/>
      <c r="O13" s="146"/>
      <c r="P13" s="146"/>
      <c r="Q13" s="146"/>
      <c r="R13" s="146"/>
      <c r="S13" s="146"/>
      <c r="T13" s="146"/>
      <c r="U13" s="146"/>
      <c r="V13" s="146"/>
      <c r="W13" s="149"/>
      <c r="X13" s="149"/>
      <c r="Y13" s="149"/>
      <c r="Z13" s="172"/>
      <c r="AA13" s="172"/>
      <c r="AB13" s="172"/>
      <c r="AC13" s="172"/>
      <c r="AD13" s="172"/>
      <c r="AE13" s="173"/>
      <c r="AF13" s="173"/>
      <c r="AG13" s="173"/>
      <c r="AH13" s="173"/>
      <c r="AI13" s="173"/>
      <c r="AJ13" s="152"/>
      <c r="AK13" s="152"/>
      <c r="AL13" s="152"/>
      <c r="AM13" s="152"/>
      <c r="AN13" s="152"/>
      <c r="AO13" s="153"/>
      <c r="AP13" s="153"/>
      <c r="AQ13" s="153"/>
      <c r="AR13" s="153"/>
      <c r="AS13" s="153"/>
      <c r="AT13" s="154"/>
      <c r="AU13" s="154"/>
      <c r="AV13" s="154"/>
      <c r="AW13" s="154"/>
      <c r="AX13" s="154"/>
      <c r="AY13" s="155"/>
      <c r="AZ13" s="155"/>
      <c r="BA13" s="155"/>
      <c r="BB13" s="155"/>
      <c r="BC13" s="155"/>
    </row>
    <row r="14" spans="1:55" s="77" customFormat="1" ht="54.75" thickBot="1">
      <c r="A14" s="391"/>
      <c r="B14" s="391"/>
      <c r="C14" s="422"/>
      <c r="D14" s="422" t="s">
        <v>892</v>
      </c>
      <c r="E14" s="149" t="s">
        <v>893</v>
      </c>
      <c r="F14" s="194">
        <v>1</v>
      </c>
      <c r="G14" s="149" t="s">
        <v>894</v>
      </c>
      <c r="H14" s="149" t="s">
        <v>889</v>
      </c>
      <c r="I14" s="194">
        <v>0.1</v>
      </c>
      <c r="J14" s="149" t="s">
        <v>895</v>
      </c>
      <c r="K14" s="181">
        <v>41640</v>
      </c>
      <c r="L14" s="145">
        <v>42004</v>
      </c>
      <c r="M14" s="193">
        <v>1</v>
      </c>
      <c r="N14" s="193">
        <v>1</v>
      </c>
      <c r="O14" s="193">
        <v>1</v>
      </c>
      <c r="P14" s="193">
        <v>1</v>
      </c>
      <c r="Q14" s="193">
        <v>1</v>
      </c>
      <c r="R14" s="193">
        <v>1</v>
      </c>
      <c r="S14" s="193">
        <v>1</v>
      </c>
      <c r="T14" s="193">
        <v>1</v>
      </c>
      <c r="U14" s="193">
        <v>1</v>
      </c>
      <c r="V14" s="193">
        <v>1</v>
      </c>
      <c r="W14" s="194">
        <v>1</v>
      </c>
      <c r="X14" s="194">
        <v>1</v>
      </c>
      <c r="Y14" s="194">
        <v>1</v>
      </c>
      <c r="Z14" s="172"/>
      <c r="AA14" s="172"/>
      <c r="AB14" s="172"/>
      <c r="AC14" s="172"/>
      <c r="AD14" s="172"/>
      <c r="AE14" s="173"/>
      <c r="AF14" s="173"/>
      <c r="AG14" s="173"/>
      <c r="AH14" s="173"/>
      <c r="AI14" s="173"/>
      <c r="AJ14" s="152"/>
      <c r="AK14" s="152"/>
      <c r="AL14" s="152"/>
      <c r="AM14" s="152"/>
      <c r="AN14" s="152"/>
      <c r="AO14" s="153"/>
      <c r="AP14" s="153"/>
      <c r="AQ14" s="153"/>
      <c r="AR14" s="153"/>
      <c r="AS14" s="153"/>
      <c r="AT14" s="154"/>
      <c r="AU14" s="154"/>
      <c r="AV14" s="154"/>
      <c r="AW14" s="154"/>
      <c r="AX14" s="154"/>
      <c r="AY14" s="155"/>
      <c r="AZ14" s="155"/>
      <c r="BA14" s="155"/>
      <c r="BB14" s="155"/>
      <c r="BC14" s="155"/>
    </row>
    <row r="15" spans="1:55" s="77" customFormat="1" ht="27.75" thickBot="1">
      <c r="A15" s="391"/>
      <c r="B15" s="391"/>
      <c r="C15" s="422"/>
      <c r="D15" s="422"/>
      <c r="E15" s="149" t="s">
        <v>893</v>
      </c>
      <c r="F15" s="194" t="s">
        <v>209</v>
      </c>
      <c r="G15" s="149" t="s">
        <v>896</v>
      </c>
      <c r="H15" s="149" t="s">
        <v>889</v>
      </c>
      <c r="I15" s="194">
        <v>0.1</v>
      </c>
      <c r="J15" s="149" t="s">
        <v>895</v>
      </c>
      <c r="K15" s="181">
        <v>41640</v>
      </c>
      <c r="L15" s="145">
        <v>42004</v>
      </c>
      <c r="M15" s="146"/>
      <c r="N15" s="146"/>
      <c r="O15" s="146"/>
      <c r="P15" s="146"/>
      <c r="Q15" s="146"/>
      <c r="R15" s="146"/>
      <c r="S15" s="146"/>
      <c r="T15" s="146"/>
      <c r="U15" s="146"/>
      <c r="V15" s="146"/>
      <c r="W15" s="149"/>
      <c r="X15" s="149"/>
      <c r="Y15" s="149">
        <f>SUM(T15:X15)</f>
        <v>0</v>
      </c>
      <c r="Z15" s="172"/>
      <c r="AA15" s="172"/>
      <c r="AB15" s="172"/>
      <c r="AC15" s="172"/>
      <c r="AD15" s="172"/>
      <c r="AE15" s="173"/>
      <c r="AF15" s="173"/>
      <c r="AG15" s="173"/>
      <c r="AH15" s="173"/>
      <c r="AI15" s="173"/>
      <c r="AJ15" s="152"/>
      <c r="AK15" s="152"/>
      <c r="AL15" s="152"/>
      <c r="AM15" s="152"/>
      <c r="AN15" s="152"/>
      <c r="AO15" s="153"/>
      <c r="AP15" s="153"/>
      <c r="AQ15" s="153"/>
      <c r="AR15" s="153"/>
      <c r="AS15" s="153"/>
      <c r="AT15" s="154"/>
      <c r="AU15" s="154"/>
      <c r="AV15" s="154"/>
      <c r="AW15" s="154"/>
      <c r="AX15" s="154"/>
      <c r="AY15" s="155"/>
      <c r="AZ15" s="155"/>
      <c r="BA15" s="155"/>
      <c r="BB15" s="155"/>
      <c r="BC15" s="155"/>
    </row>
    <row r="16" spans="1:55" s="77" customFormat="1" ht="45.75" thickBot="1">
      <c r="A16" s="391"/>
      <c r="B16" s="391"/>
      <c r="C16" s="422"/>
      <c r="D16" s="422" t="s">
        <v>897</v>
      </c>
      <c r="E16" s="149" t="s">
        <v>898</v>
      </c>
      <c r="F16" s="194">
        <v>1</v>
      </c>
      <c r="G16" s="149" t="s">
        <v>899</v>
      </c>
      <c r="H16" s="149" t="s">
        <v>889</v>
      </c>
      <c r="I16" s="194">
        <v>0.1</v>
      </c>
      <c r="J16" s="149" t="s">
        <v>895</v>
      </c>
      <c r="K16" s="181">
        <v>41640</v>
      </c>
      <c r="L16" s="145">
        <v>42004</v>
      </c>
      <c r="M16" s="193">
        <v>1</v>
      </c>
      <c r="N16" s="193">
        <v>1</v>
      </c>
      <c r="O16" s="193">
        <v>1</v>
      </c>
      <c r="P16" s="193">
        <v>1</v>
      </c>
      <c r="Q16" s="193">
        <v>1</v>
      </c>
      <c r="R16" s="193">
        <v>1</v>
      </c>
      <c r="S16" s="193">
        <v>1</v>
      </c>
      <c r="T16" s="193">
        <v>1</v>
      </c>
      <c r="U16" s="193">
        <v>1</v>
      </c>
      <c r="V16" s="193">
        <v>1</v>
      </c>
      <c r="W16" s="194">
        <v>1</v>
      </c>
      <c r="X16" s="194">
        <v>1</v>
      </c>
      <c r="Y16" s="194">
        <v>1</v>
      </c>
      <c r="Z16" s="172"/>
      <c r="AA16" s="172"/>
      <c r="AB16" s="172"/>
      <c r="AC16" s="172"/>
      <c r="AD16" s="172"/>
      <c r="AE16" s="173"/>
      <c r="AF16" s="173"/>
      <c r="AG16" s="173"/>
      <c r="AH16" s="173"/>
      <c r="AI16" s="173"/>
      <c r="AJ16" s="152"/>
      <c r="AK16" s="152"/>
      <c r="AL16" s="152"/>
      <c r="AM16" s="152"/>
      <c r="AN16" s="152"/>
      <c r="AO16" s="153"/>
      <c r="AP16" s="153"/>
      <c r="AQ16" s="153"/>
      <c r="AR16" s="153"/>
      <c r="AS16" s="153"/>
      <c r="AT16" s="154"/>
      <c r="AU16" s="154"/>
      <c r="AV16" s="154"/>
      <c r="AW16" s="154"/>
      <c r="AX16" s="154"/>
      <c r="AY16" s="155"/>
      <c r="AZ16" s="155"/>
      <c r="BA16" s="155"/>
      <c r="BB16" s="155"/>
      <c r="BC16" s="155"/>
    </row>
    <row r="17" spans="1:55" s="77" customFormat="1" ht="27.75" thickBot="1">
      <c r="A17" s="391"/>
      <c r="B17" s="391"/>
      <c r="C17" s="422"/>
      <c r="D17" s="422"/>
      <c r="E17" s="149" t="s">
        <v>898</v>
      </c>
      <c r="F17" s="194" t="s">
        <v>209</v>
      </c>
      <c r="G17" s="149" t="s">
        <v>900</v>
      </c>
      <c r="H17" s="149" t="s">
        <v>889</v>
      </c>
      <c r="I17" s="194">
        <v>0.1</v>
      </c>
      <c r="J17" s="149" t="s">
        <v>895</v>
      </c>
      <c r="K17" s="181">
        <v>41640</v>
      </c>
      <c r="L17" s="145">
        <v>42004</v>
      </c>
      <c r="M17" s="146"/>
      <c r="N17" s="146"/>
      <c r="O17" s="146"/>
      <c r="P17" s="146"/>
      <c r="Q17" s="146"/>
      <c r="R17" s="146"/>
      <c r="S17" s="146"/>
      <c r="T17" s="146"/>
      <c r="U17" s="146"/>
      <c r="V17" s="146"/>
      <c r="W17" s="149"/>
      <c r="X17" s="149"/>
      <c r="Y17" s="149"/>
      <c r="Z17" s="172"/>
      <c r="AA17" s="172"/>
      <c r="AB17" s="172"/>
      <c r="AC17" s="172"/>
      <c r="AD17" s="172"/>
      <c r="AE17" s="173"/>
      <c r="AF17" s="173"/>
      <c r="AG17" s="173"/>
      <c r="AH17" s="173"/>
      <c r="AI17" s="173"/>
      <c r="AJ17" s="152"/>
      <c r="AK17" s="152"/>
      <c r="AL17" s="152"/>
      <c r="AM17" s="152"/>
      <c r="AN17" s="152"/>
      <c r="AO17" s="153"/>
      <c r="AP17" s="153"/>
      <c r="AQ17" s="153"/>
      <c r="AR17" s="153"/>
      <c r="AS17" s="153"/>
      <c r="AT17" s="154"/>
      <c r="AU17" s="154"/>
      <c r="AV17" s="154"/>
      <c r="AW17" s="154"/>
      <c r="AX17" s="154"/>
      <c r="AY17" s="155"/>
      <c r="AZ17" s="155"/>
      <c r="BA17" s="155"/>
      <c r="BB17" s="155"/>
      <c r="BC17" s="155"/>
    </row>
    <row r="18" spans="1:55" s="60" customFormat="1" ht="27.75" thickBot="1">
      <c r="A18" s="391"/>
      <c r="B18" s="391"/>
      <c r="C18" s="422"/>
      <c r="D18" s="149" t="s">
        <v>901</v>
      </c>
      <c r="E18" s="149" t="s">
        <v>902</v>
      </c>
      <c r="F18" s="194" t="s">
        <v>209</v>
      </c>
      <c r="G18" s="149" t="s">
        <v>903</v>
      </c>
      <c r="H18" s="149" t="s">
        <v>889</v>
      </c>
      <c r="I18" s="194">
        <v>0.1</v>
      </c>
      <c r="J18" s="149" t="s">
        <v>904</v>
      </c>
      <c r="K18" s="181">
        <v>41640</v>
      </c>
      <c r="L18" s="145">
        <v>42004</v>
      </c>
      <c r="M18" s="318"/>
      <c r="N18" s="318"/>
      <c r="O18" s="318"/>
      <c r="P18" s="318"/>
      <c r="Q18" s="318"/>
      <c r="R18" s="318"/>
      <c r="S18" s="318"/>
      <c r="T18" s="318"/>
      <c r="U18" s="318"/>
      <c r="V18" s="318"/>
      <c r="W18" s="314"/>
      <c r="X18" s="314"/>
      <c r="Y18" s="149">
        <f>SUM(T18:X18)</f>
        <v>0</v>
      </c>
      <c r="Z18" s="172"/>
      <c r="AA18" s="172"/>
      <c r="AB18" s="172"/>
      <c r="AC18" s="172"/>
      <c r="AD18" s="172"/>
      <c r="AE18" s="173"/>
      <c r="AF18" s="173"/>
      <c r="AG18" s="173"/>
      <c r="AH18" s="173"/>
      <c r="AI18" s="173"/>
      <c r="AJ18" s="152"/>
      <c r="AK18" s="152"/>
      <c r="AL18" s="152"/>
      <c r="AM18" s="152"/>
      <c r="AN18" s="152"/>
      <c r="AO18" s="153"/>
      <c r="AP18" s="153"/>
      <c r="AQ18" s="153"/>
      <c r="AR18" s="153"/>
      <c r="AS18" s="153"/>
      <c r="AT18" s="154"/>
      <c r="AU18" s="154"/>
      <c r="AV18" s="154"/>
      <c r="AW18" s="154"/>
      <c r="AX18" s="154"/>
      <c r="AY18" s="155"/>
      <c r="AZ18" s="155"/>
      <c r="BA18" s="155"/>
      <c r="BB18" s="155"/>
      <c r="BC18" s="155"/>
    </row>
    <row r="19" spans="1:55" s="60" customFormat="1" ht="54.75" thickBot="1">
      <c r="A19" s="391"/>
      <c r="B19" s="391"/>
      <c r="C19" s="422"/>
      <c r="D19" s="149" t="s">
        <v>905</v>
      </c>
      <c r="E19" s="149" t="s">
        <v>176</v>
      </c>
      <c r="F19" s="342" t="s">
        <v>906</v>
      </c>
      <c r="G19" s="149" t="s">
        <v>907</v>
      </c>
      <c r="H19" s="149" t="s">
        <v>889</v>
      </c>
      <c r="I19" s="194">
        <v>0.1</v>
      </c>
      <c r="J19" s="149" t="s">
        <v>908</v>
      </c>
      <c r="K19" s="181">
        <v>41640</v>
      </c>
      <c r="L19" s="145">
        <v>42004</v>
      </c>
      <c r="M19" s="146"/>
      <c r="N19" s="146"/>
      <c r="O19" s="146"/>
      <c r="P19" s="146"/>
      <c r="Q19" s="146"/>
      <c r="R19" s="146"/>
      <c r="S19" s="146"/>
      <c r="T19" s="146"/>
      <c r="U19" s="146"/>
      <c r="V19" s="146"/>
      <c r="W19" s="149"/>
      <c r="X19" s="149"/>
      <c r="Y19" s="149">
        <f>SUM(T19:X19)</f>
        <v>0</v>
      </c>
      <c r="Z19" s="172"/>
      <c r="AA19" s="172"/>
      <c r="AB19" s="172"/>
      <c r="AC19" s="172"/>
      <c r="AD19" s="172"/>
      <c r="AE19" s="173"/>
      <c r="AF19" s="173"/>
      <c r="AG19" s="173"/>
      <c r="AH19" s="173"/>
      <c r="AI19" s="173"/>
      <c r="AJ19" s="152"/>
      <c r="AK19" s="152"/>
      <c r="AL19" s="152"/>
      <c r="AM19" s="152"/>
      <c r="AN19" s="152"/>
      <c r="AO19" s="153"/>
      <c r="AP19" s="153"/>
      <c r="AQ19" s="153"/>
      <c r="AR19" s="153"/>
      <c r="AS19" s="153"/>
      <c r="AT19" s="154"/>
      <c r="AU19" s="154"/>
      <c r="AV19" s="154"/>
      <c r="AW19" s="154"/>
      <c r="AX19" s="154"/>
      <c r="AY19" s="155"/>
      <c r="AZ19" s="155"/>
      <c r="BA19" s="155"/>
      <c r="BB19" s="155"/>
      <c r="BC19" s="155"/>
    </row>
    <row r="20" spans="1:55" s="60" customFormat="1" ht="45.75" thickBot="1">
      <c r="A20" s="391"/>
      <c r="B20" s="391"/>
      <c r="C20" s="422"/>
      <c r="D20" s="149" t="s">
        <v>909</v>
      </c>
      <c r="E20" s="149" t="s">
        <v>910</v>
      </c>
      <c r="F20" s="342" t="s">
        <v>906</v>
      </c>
      <c r="G20" s="149" t="s">
        <v>911</v>
      </c>
      <c r="H20" s="149" t="s">
        <v>889</v>
      </c>
      <c r="I20" s="194">
        <v>0.1</v>
      </c>
      <c r="J20" s="149" t="s">
        <v>912</v>
      </c>
      <c r="K20" s="181">
        <v>41640</v>
      </c>
      <c r="L20" s="145">
        <v>42004</v>
      </c>
      <c r="M20" s="146"/>
      <c r="N20" s="146"/>
      <c r="O20" s="146"/>
      <c r="P20" s="146"/>
      <c r="Q20" s="146"/>
      <c r="R20" s="146"/>
      <c r="S20" s="146"/>
      <c r="T20" s="146"/>
      <c r="U20" s="146"/>
      <c r="V20" s="146"/>
      <c r="W20" s="149"/>
      <c r="X20" s="149"/>
      <c r="Y20" s="149">
        <f>SUM(T20:X20)</f>
        <v>0</v>
      </c>
      <c r="Z20" s="172"/>
      <c r="AA20" s="172"/>
      <c r="AB20" s="172"/>
      <c r="AC20" s="172"/>
      <c r="AD20" s="172"/>
      <c r="AE20" s="173"/>
      <c r="AF20" s="173"/>
      <c r="AG20" s="173"/>
      <c r="AH20" s="173"/>
      <c r="AI20" s="173"/>
      <c r="AJ20" s="152"/>
      <c r="AK20" s="152"/>
      <c r="AL20" s="152"/>
      <c r="AM20" s="152"/>
      <c r="AN20" s="152"/>
      <c r="AO20" s="153"/>
      <c r="AP20" s="153"/>
      <c r="AQ20" s="153"/>
      <c r="AR20" s="153"/>
      <c r="AS20" s="153"/>
      <c r="AT20" s="154"/>
      <c r="AU20" s="154"/>
      <c r="AV20" s="154"/>
      <c r="AW20" s="154"/>
      <c r="AX20" s="154"/>
      <c r="AY20" s="155"/>
      <c r="AZ20" s="155"/>
      <c r="BA20" s="155"/>
      <c r="BB20" s="155"/>
      <c r="BC20" s="155"/>
    </row>
    <row r="21" spans="1:55" s="60" customFormat="1" ht="27.75" thickBot="1">
      <c r="A21" s="391"/>
      <c r="B21" s="391"/>
      <c r="C21" s="422"/>
      <c r="D21" s="149" t="s">
        <v>913</v>
      </c>
      <c r="E21" s="149" t="s">
        <v>914</v>
      </c>
      <c r="F21" s="343">
        <v>1</v>
      </c>
      <c r="G21" s="149" t="s">
        <v>915</v>
      </c>
      <c r="H21" s="149" t="s">
        <v>889</v>
      </c>
      <c r="I21" s="194">
        <v>0.1</v>
      </c>
      <c r="J21" s="149" t="s">
        <v>916</v>
      </c>
      <c r="K21" s="181">
        <v>41640</v>
      </c>
      <c r="L21" s="145">
        <v>42004</v>
      </c>
      <c r="M21" s="146"/>
      <c r="N21" s="146"/>
      <c r="O21" s="146"/>
      <c r="P21" s="146"/>
      <c r="Q21" s="146"/>
      <c r="R21" s="146">
        <v>1</v>
      </c>
      <c r="S21" s="146"/>
      <c r="T21" s="146"/>
      <c r="U21" s="146"/>
      <c r="V21" s="146"/>
      <c r="W21" s="149"/>
      <c r="X21" s="149"/>
      <c r="Y21" s="149">
        <f>SUM(T21:X21)</f>
        <v>0</v>
      </c>
      <c r="Z21" s="172"/>
      <c r="AA21" s="172"/>
      <c r="AB21" s="172"/>
      <c r="AC21" s="172"/>
      <c r="AD21" s="172"/>
      <c r="AE21" s="173"/>
      <c r="AF21" s="173"/>
      <c r="AG21" s="173"/>
      <c r="AH21" s="173"/>
      <c r="AI21" s="173"/>
      <c r="AJ21" s="152"/>
      <c r="AK21" s="152"/>
      <c r="AL21" s="152"/>
      <c r="AM21" s="152"/>
      <c r="AN21" s="152"/>
      <c r="AO21" s="153"/>
      <c r="AP21" s="153"/>
      <c r="AQ21" s="153"/>
      <c r="AR21" s="153"/>
      <c r="AS21" s="153"/>
      <c r="AT21" s="154"/>
      <c r="AU21" s="154"/>
      <c r="AV21" s="154"/>
      <c r="AW21" s="154"/>
      <c r="AX21" s="154"/>
      <c r="AY21" s="155"/>
      <c r="AZ21" s="155"/>
      <c r="BA21" s="155"/>
      <c r="BB21" s="155"/>
      <c r="BC21" s="155"/>
    </row>
    <row r="22" spans="1:55" s="59" customFormat="1" ht="9" customHeight="1" thickBot="1">
      <c r="A22" s="417" t="s">
        <v>579</v>
      </c>
      <c r="B22" s="417"/>
      <c r="C22" s="417"/>
      <c r="D22" s="417"/>
      <c r="E22" s="417"/>
      <c r="F22" s="417"/>
      <c r="G22" s="417"/>
      <c r="H22" s="417"/>
      <c r="I22" s="212"/>
      <c r="J22" s="213"/>
      <c r="K22" s="183"/>
      <c r="L22" s="183"/>
      <c r="M22" s="183"/>
      <c r="N22" s="183"/>
      <c r="O22" s="183"/>
      <c r="P22" s="183"/>
      <c r="Q22" s="183"/>
      <c r="R22" s="183"/>
      <c r="S22" s="183"/>
      <c r="T22" s="183"/>
      <c r="U22" s="183"/>
      <c r="V22" s="183"/>
      <c r="W22" s="183"/>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row>
    <row r="23" spans="1:56" s="48" customFormat="1" ht="20.25" customHeight="1" thickBot="1">
      <c r="A23" s="440" t="s">
        <v>416</v>
      </c>
      <c r="B23" s="441"/>
      <c r="C23" s="441"/>
      <c r="D23" s="441"/>
      <c r="E23" s="441"/>
      <c r="F23" s="441"/>
      <c r="G23" s="441"/>
      <c r="H23" s="441"/>
      <c r="I23" s="442"/>
      <c r="J23" s="246"/>
      <c r="K23" s="185"/>
      <c r="L23" s="185"/>
      <c r="M23" s="185"/>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339"/>
    </row>
    <row r="24" spans="1:55" s="102" customFormat="1" ht="9" customHeight="1" thickBot="1">
      <c r="A24" s="341"/>
      <c r="B24" s="46"/>
      <c r="C24" s="46"/>
      <c r="D24" s="46"/>
      <c r="E24" s="46"/>
      <c r="F24" s="46"/>
      <c r="G24" s="46"/>
      <c r="H24" s="46"/>
      <c r="I24" s="44"/>
      <c r="J24" s="45"/>
      <c r="K24" s="46"/>
      <c r="L24" s="46"/>
      <c r="M24" s="46"/>
      <c r="N24" s="46"/>
      <c r="O24" s="46"/>
      <c r="P24" s="46"/>
      <c r="Q24" s="46"/>
      <c r="R24" s="46"/>
      <c r="S24" s="46"/>
      <c r="T24" s="46"/>
      <c r="U24" s="46"/>
      <c r="V24" s="46"/>
      <c r="W24" s="46"/>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row>
    <row r="25" spans="1:55" s="368" customFormat="1" ht="20.25" customHeight="1" thickBot="1">
      <c r="A25" s="448" t="s">
        <v>384</v>
      </c>
      <c r="B25" s="449"/>
      <c r="C25" s="450"/>
      <c r="D25" s="446" t="s">
        <v>385</v>
      </c>
      <c r="E25" s="447"/>
      <c r="F25" s="447"/>
      <c r="G25" s="447"/>
      <c r="H25" s="447"/>
      <c r="I25" s="447"/>
      <c r="J25" s="447"/>
      <c r="K25" s="447"/>
      <c r="L25" s="447"/>
      <c r="M25" s="447"/>
      <c r="N25" s="447"/>
      <c r="O25" s="447"/>
      <c r="P25" s="447"/>
      <c r="Q25" s="447"/>
      <c r="R25" s="447"/>
      <c r="S25" s="447"/>
      <c r="T25" s="447"/>
      <c r="U25" s="447"/>
      <c r="V25" s="447"/>
      <c r="W25" s="447"/>
      <c r="X25" s="447"/>
      <c r="Y25" s="447"/>
      <c r="Z25" s="446" t="s">
        <v>385</v>
      </c>
      <c r="AA25" s="447"/>
      <c r="AB25" s="447"/>
      <c r="AC25" s="447"/>
      <c r="AD25" s="447"/>
      <c r="AE25" s="446" t="s">
        <v>385</v>
      </c>
      <c r="AF25" s="447"/>
      <c r="AG25" s="447"/>
      <c r="AH25" s="447"/>
      <c r="AI25" s="447"/>
      <c r="AJ25" s="446" t="s">
        <v>385</v>
      </c>
      <c r="AK25" s="447"/>
      <c r="AL25" s="447"/>
      <c r="AM25" s="447"/>
      <c r="AN25" s="447"/>
      <c r="AO25" s="446" t="s">
        <v>385</v>
      </c>
      <c r="AP25" s="447"/>
      <c r="AQ25" s="447"/>
      <c r="AR25" s="447"/>
      <c r="AS25" s="447"/>
      <c r="AT25" s="446" t="s">
        <v>385</v>
      </c>
      <c r="AU25" s="447"/>
      <c r="AV25" s="447"/>
      <c r="AW25" s="447"/>
      <c r="AX25" s="447"/>
      <c r="AY25" s="446" t="s">
        <v>385</v>
      </c>
      <c r="AZ25" s="447"/>
      <c r="BA25" s="447"/>
      <c r="BB25" s="447"/>
      <c r="BC25" s="447"/>
    </row>
    <row r="26" spans="1:55" s="93" customFormat="1" ht="15" customHeight="1" thickBot="1">
      <c r="A26" s="110"/>
      <c r="B26" s="111"/>
      <c r="C26" s="112"/>
      <c r="D26" s="113"/>
      <c r="E26" s="113"/>
      <c r="F26" s="113"/>
      <c r="G26" s="113"/>
      <c r="H26" s="113"/>
      <c r="I26" s="113"/>
      <c r="J26" s="113"/>
      <c r="K26" s="113"/>
      <c r="L26" s="113"/>
      <c r="M26" s="113"/>
      <c r="N26" s="113"/>
      <c r="O26" s="113"/>
      <c r="P26" s="113"/>
      <c r="Q26" s="113"/>
      <c r="R26" s="113"/>
      <c r="S26" s="113"/>
      <c r="T26" s="113"/>
      <c r="U26" s="113"/>
      <c r="V26" s="113"/>
      <c r="W26" s="113"/>
      <c r="X26" s="113"/>
      <c r="Y26" s="113"/>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row>
    <row r="27" spans="1:55" ht="36.75" thickBot="1">
      <c r="A27" s="117" t="s">
        <v>2</v>
      </c>
      <c r="B27" s="117" t="s">
        <v>504</v>
      </c>
      <c r="C27" s="117" t="s">
        <v>237</v>
      </c>
      <c r="D27" s="117" t="s">
        <v>238</v>
      </c>
      <c r="E27" s="274" t="s">
        <v>11</v>
      </c>
      <c r="F27" s="275" t="s">
        <v>12</v>
      </c>
      <c r="G27" s="274" t="s">
        <v>13</v>
      </c>
      <c r="H27" s="117" t="s">
        <v>14</v>
      </c>
      <c r="I27" s="167" t="s">
        <v>15</v>
      </c>
      <c r="J27" s="117" t="s">
        <v>240</v>
      </c>
      <c r="K27" s="117" t="s">
        <v>275</v>
      </c>
      <c r="L27" s="117" t="s">
        <v>16</v>
      </c>
      <c r="M27" s="117" t="s">
        <v>224</v>
      </c>
      <c r="N27" s="117" t="s">
        <v>225</v>
      </c>
      <c r="O27" s="117" t="s">
        <v>226</v>
      </c>
      <c r="P27" s="117" t="s">
        <v>227</v>
      </c>
      <c r="Q27" s="117" t="s">
        <v>228</v>
      </c>
      <c r="R27" s="117" t="s">
        <v>229</v>
      </c>
      <c r="S27" s="117" t="s">
        <v>235</v>
      </c>
      <c r="T27" s="117" t="s">
        <v>230</v>
      </c>
      <c r="U27" s="117" t="s">
        <v>231</v>
      </c>
      <c r="V27" s="117" t="s">
        <v>232</v>
      </c>
      <c r="W27" s="117" t="s">
        <v>233</v>
      </c>
      <c r="X27" s="117" t="s">
        <v>234</v>
      </c>
      <c r="Y27" s="117" t="s">
        <v>276</v>
      </c>
      <c r="Z27" s="119" t="s">
        <v>1551</v>
      </c>
      <c r="AA27" s="119" t="s">
        <v>1552</v>
      </c>
      <c r="AB27" s="119" t="s">
        <v>582</v>
      </c>
      <c r="AC27" s="119" t="s">
        <v>583</v>
      </c>
      <c r="AD27" s="119" t="s">
        <v>584</v>
      </c>
      <c r="AE27" s="120" t="s">
        <v>1554</v>
      </c>
      <c r="AF27" s="120" t="s">
        <v>1555</v>
      </c>
      <c r="AG27" s="120" t="s">
        <v>582</v>
      </c>
      <c r="AH27" s="120" t="s">
        <v>583</v>
      </c>
      <c r="AI27" s="120" t="s">
        <v>584</v>
      </c>
      <c r="AJ27" s="121" t="s">
        <v>1556</v>
      </c>
      <c r="AK27" s="121" t="s">
        <v>1557</v>
      </c>
      <c r="AL27" s="121" t="s">
        <v>582</v>
      </c>
      <c r="AM27" s="121" t="s">
        <v>583</v>
      </c>
      <c r="AN27" s="121" t="s">
        <v>584</v>
      </c>
      <c r="AO27" s="122" t="s">
        <v>1558</v>
      </c>
      <c r="AP27" s="122" t="s">
        <v>1559</v>
      </c>
      <c r="AQ27" s="122" t="s">
        <v>582</v>
      </c>
      <c r="AR27" s="122" t="s">
        <v>583</v>
      </c>
      <c r="AS27" s="122" t="s">
        <v>584</v>
      </c>
      <c r="AT27" s="123" t="s">
        <v>1561</v>
      </c>
      <c r="AU27" s="123" t="s">
        <v>1560</v>
      </c>
      <c r="AV27" s="123" t="s">
        <v>582</v>
      </c>
      <c r="AW27" s="123" t="s">
        <v>583</v>
      </c>
      <c r="AX27" s="123" t="s">
        <v>584</v>
      </c>
      <c r="AY27" s="124" t="s">
        <v>1549</v>
      </c>
      <c r="AZ27" s="124" t="s">
        <v>1550</v>
      </c>
      <c r="BA27" s="124" t="s">
        <v>582</v>
      </c>
      <c r="BB27" s="124" t="s">
        <v>583</v>
      </c>
      <c r="BC27" s="124" t="s">
        <v>584</v>
      </c>
    </row>
    <row r="28" spans="1:55" s="59" customFormat="1" ht="19.5" customHeight="1" thickBot="1">
      <c r="A28" s="391">
        <v>2</v>
      </c>
      <c r="B28" s="391" t="s">
        <v>497</v>
      </c>
      <c r="C28" s="392" t="s">
        <v>1534</v>
      </c>
      <c r="D28" s="139" t="s">
        <v>1535</v>
      </c>
      <c r="E28" s="125" t="s">
        <v>176</v>
      </c>
      <c r="F28" s="125">
        <v>4</v>
      </c>
      <c r="G28" s="125" t="s">
        <v>499</v>
      </c>
      <c r="H28" s="125" t="s">
        <v>889</v>
      </c>
      <c r="I28" s="149"/>
      <c r="J28" s="125" t="s">
        <v>500</v>
      </c>
      <c r="K28" s="145">
        <v>41640</v>
      </c>
      <c r="L28" s="145">
        <v>42004</v>
      </c>
      <c r="M28" s="146"/>
      <c r="N28" s="146"/>
      <c r="O28" s="146">
        <v>1</v>
      </c>
      <c r="P28" s="146"/>
      <c r="Q28" s="146"/>
      <c r="R28" s="146">
        <v>1</v>
      </c>
      <c r="S28" s="146"/>
      <c r="T28" s="146"/>
      <c r="U28" s="146">
        <v>1</v>
      </c>
      <c r="V28" s="146"/>
      <c r="W28" s="146"/>
      <c r="X28" s="146">
        <v>1</v>
      </c>
      <c r="Y28" s="147">
        <f>SUM(M28:X28)</f>
        <v>4</v>
      </c>
      <c r="Z28" s="150"/>
      <c r="AA28" s="150"/>
      <c r="AB28" s="150"/>
      <c r="AC28" s="150"/>
      <c r="AD28" s="150"/>
      <c r="AE28" s="151"/>
      <c r="AF28" s="151"/>
      <c r="AG28" s="151"/>
      <c r="AH28" s="151"/>
      <c r="AI28" s="151"/>
      <c r="AJ28" s="152"/>
      <c r="AK28" s="152"/>
      <c r="AL28" s="152"/>
      <c r="AM28" s="152"/>
      <c r="AN28" s="152"/>
      <c r="AO28" s="153"/>
      <c r="AP28" s="153"/>
      <c r="AQ28" s="153"/>
      <c r="AR28" s="153"/>
      <c r="AS28" s="153"/>
      <c r="AT28" s="154"/>
      <c r="AU28" s="154"/>
      <c r="AV28" s="154"/>
      <c r="AW28" s="154"/>
      <c r="AX28" s="154"/>
      <c r="AY28" s="155"/>
      <c r="AZ28" s="155"/>
      <c r="BA28" s="155"/>
      <c r="BB28" s="155"/>
      <c r="BC28" s="155"/>
    </row>
    <row r="29" spans="1:55" s="59" customFormat="1" ht="30" customHeight="1" thickBot="1">
      <c r="A29" s="391"/>
      <c r="B29" s="391"/>
      <c r="C29" s="392"/>
      <c r="D29" s="139" t="s">
        <v>1536</v>
      </c>
      <c r="E29" s="125" t="s">
        <v>1512</v>
      </c>
      <c r="F29" s="125">
        <v>4</v>
      </c>
      <c r="G29" s="125" t="s">
        <v>1537</v>
      </c>
      <c r="H29" s="346" t="s">
        <v>889</v>
      </c>
      <c r="I29" s="149"/>
      <c r="J29" s="125" t="s">
        <v>390</v>
      </c>
      <c r="K29" s="145">
        <v>41640</v>
      </c>
      <c r="L29" s="145">
        <v>42004</v>
      </c>
      <c r="M29" s="146"/>
      <c r="N29" s="146"/>
      <c r="O29" s="146">
        <v>1</v>
      </c>
      <c r="P29" s="146"/>
      <c r="Q29" s="146"/>
      <c r="R29" s="146">
        <v>1</v>
      </c>
      <c r="S29" s="146"/>
      <c r="T29" s="146"/>
      <c r="U29" s="146">
        <v>1</v>
      </c>
      <c r="V29" s="146"/>
      <c r="W29" s="146"/>
      <c r="X29" s="146">
        <v>1</v>
      </c>
      <c r="Y29" s="147">
        <f>SUM(M29:X29)</f>
        <v>4</v>
      </c>
      <c r="Z29" s="150"/>
      <c r="AA29" s="150"/>
      <c r="AB29" s="150"/>
      <c r="AC29" s="150"/>
      <c r="AD29" s="150"/>
      <c r="AE29" s="151"/>
      <c r="AF29" s="151"/>
      <c r="AG29" s="151"/>
      <c r="AH29" s="151"/>
      <c r="AI29" s="151"/>
      <c r="AJ29" s="152"/>
      <c r="AK29" s="152"/>
      <c r="AL29" s="152"/>
      <c r="AM29" s="152"/>
      <c r="AN29" s="152"/>
      <c r="AO29" s="153"/>
      <c r="AP29" s="153"/>
      <c r="AQ29" s="153"/>
      <c r="AR29" s="153"/>
      <c r="AS29" s="153"/>
      <c r="AT29" s="154"/>
      <c r="AU29" s="154"/>
      <c r="AV29" s="154"/>
      <c r="AW29" s="154"/>
      <c r="AX29" s="154"/>
      <c r="AY29" s="155"/>
      <c r="AZ29" s="155"/>
      <c r="BA29" s="155"/>
      <c r="BB29" s="155"/>
      <c r="BC29" s="155"/>
    </row>
    <row r="30" spans="1:55" s="59" customFormat="1" ht="18.75" thickBot="1">
      <c r="A30" s="391"/>
      <c r="B30" s="391"/>
      <c r="C30" s="156" t="s">
        <v>1538</v>
      </c>
      <c r="D30" s="139" t="s">
        <v>1539</v>
      </c>
      <c r="E30" s="125" t="s">
        <v>1512</v>
      </c>
      <c r="F30" s="125">
        <v>4</v>
      </c>
      <c r="G30" s="125" t="s">
        <v>1537</v>
      </c>
      <c r="H30" s="346" t="s">
        <v>889</v>
      </c>
      <c r="I30" s="149"/>
      <c r="J30" s="125" t="s">
        <v>390</v>
      </c>
      <c r="K30" s="145">
        <v>41640</v>
      </c>
      <c r="L30" s="145">
        <v>42004</v>
      </c>
      <c r="M30" s="146"/>
      <c r="N30" s="146"/>
      <c r="O30" s="146">
        <v>1</v>
      </c>
      <c r="P30" s="146"/>
      <c r="Q30" s="146"/>
      <c r="R30" s="146">
        <v>1</v>
      </c>
      <c r="S30" s="146"/>
      <c r="T30" s="146"/>
      <c r="U30" s="146">
        <v>1</v>
      </c>
      <c r="V30" s="146"/>
      <c r="W30" s="146"/>
      <c r="X30" s="146">
        <v>1</v>
      </c>
      <c r="Y30" s="147">
        <f>SUM(M30:X30)</f>
        <v>4</v>
      </c>
      <c r="Z30" s="150"/>
      <c r="AA30" s="150"/>
      <c r="AB30" s="150"/>
      <c r="AC30" s="150"/>
      <c r="AD30" s="150"/>
      <c r="AE30" s="151"/>
      <c r="AF30" s="151"/>
      <c r="AG30" s="151"/>
      <c r="AH30" s="151"/>
      <c r="AI30" s="151"/>
      <c r="AJ30" s="152"/>
      <c r="AK30" s="152"/>
      <c r="AL30" s="152"/>
      <c r="AM30" s="152"/>
      <c r="AN30" s="152"/>
      <c r="AO30" s="153"/>
      <c r="AP30" s="153"/>
      <c r="AQ30" s="153"/>
      <c r="AR30" s="153"/>
      <c r="AS30" s="153"/>
      <c r="AT30" s="154"/>
      <c r="AU30" s="154"/>
      <c r="AV30" s="154"/>
      <c r="AW30" s="154"/>
      <c r="AX30" s="154"/>
      <c r="AY30" s="155"/>
      <c r="AZ30" s="155"/>
      <c r="BA30" s="155"/>
      <c r="BB30" s="155"/>
      <c r="BC30" s="155"/>
    </row>
    <row r="31" spans="1:55" s="15" customFormat="1" ht="15" customHeight="1" thickBot="1">
      <c r="A31" s="417" t="s">
        <v>579</v>
      </c>
      <c r="B31" s="417"/>
      <c r="C31" s="417"/>
      <c r="D31" s="417"/>
      <c r="E31" s="417"/>
      <c r="F31" s="417"/>
      <c r="G31" s="417"/>
      <c r="H31" s="417"/>
      <c r="I31" s="212"/>
      <c r="J31" s="213"/>
      <c r="K31" s="183"/>
      <c r="L31" s="183"/>
      <c r="M31" s="197"/>
      <c r="N31" s="197"/>
      <c r="O31" s="197"/>
      <c r="P31" s="197"/>
      <c r="Q31" s="197"/>
      <c r="R31" s="197"/>
      <c r="S31" s="197"/>
      <c r="T31" s="197"/>
      <c r="U31" s="197"/>
      <c r="V31" s="197"/>
      <c r="W31" s="197"/>
      <c r="X31" s="197"/>
      <c r="Y31" s="197"/>
      <c r="Z31" s="214"/>
      <c r="AA31" s="183"/>
      <c r="AB31" s="214"/>
      <c r="AC31" s="183"/>
      <c r="AD31" s="214"/>
      <c r="AE31" s="183"/>
      <c r="AF31" s="214"/>
      <c r="AG31" s="183"/>
      <c r="AH31" s="214"/>
      <c r="AI31" s="183"/>
      <c r="AJ31" s="214"/>
      <c r="AK31" s="183"/>
      <c r="AL31" s="214"/>
      <c r="AM31" s="183"/>
      <c r="AN31" s="214"/>
      <c r="AO31" s="183"/>
      <c r="AP31" s="214"/>
      <c r="AQ31" s="183"/>
      <c r="AR31" s="214"/>
      <c r="AS31" s="183"/>
      <c r="AT31" s="214"/>
      <c r="AU31" s="183"/>
      <c r="AV31" s="214"/>
      <c r="AW31" s="183"/>
      <c r="AX31" s="214"/>
      <c r="AY31" s="183"/>
      <c r="AZ31" s="214"/>
      <c r="BA31" s="183"/>
      <c r="BB31" s="214"/>
      <c r="BC31" s="183"/>
    </row>
    <row r="32" spans="1:56" s="48" customFormat="1" ht="20.25" customHeight="1" thickBot="1">
      <c r="A32" s="440" t="s">
        <v>416</v>
      </c>
      <c r="B32" s="441"/>
      <c r="C32" s="441"/>
      <c r="D32" s="441"/>
      <c r="E32" s="441"/>
      <c r="F32" s="441"/>
      <c r="G32" s="441"/>
      <c r="H32" s="441"/>
      <c r="I32" s="442"/>
      <c r="J32" s="246"/>
      <c r="K32" s="355"/>
      <c r="L32" s="355"/>
      <c r="M32" s="355"/>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339"/>
    </row>
    <row r="33" spans="1:55" s="66" customFormat="1" ht="13.5" thickBot="1">
      <c r="A33" s="390" t="s">
        <v>1568</v>
      </c>
      <c r="B33" s="390"/>
      <c r="C33" s="390"/>
      <c r="D33" s="390"/>
      <c r="E33" s="390"/>
      <c r="F33" s="390"/>
      <c r="G33" s="390"/>
      <c r="H33" s="163"/>
      <c r="I33" s="163"/>
      <c r="J33" s="163"/>
      <c r="K33" s="163"/>
      <c r="L33" s="163"/>
      <c r="M33" s="163"/>
      <c r="N33" s="163"/>
      <c r="O33" s="163"/>
      <c r="P33" s="163"/>
      <c r="Q33" s="163"/>
      <c r="R33" s="163"/>
      <c r="S33" s="163"/>
      <c r="T33" s="163"/>
      <c r="U33" s="163"/>
      <c r="V33" s="163"/>
      <c r="W33" s="163"/>
      <c r="X33" s="164"/>
      <c r="Y33" s="165"/>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row>
  </sheetData>
  <sheetProtection/>
  <mergeCells count="57">
    <mergeCell ref="A23:I23"/>
    <mergeCell ref="B12:B21"/>
    <mergeCell ref="C12:C21"/>
    <mergeCell ref="D12:D13"/>
    <mergeCell ref="D14:D15"/>
    <mergeCell ref="D9:Y9"/>
    <mergeCell ref="A7:C7"/>
    <mergeCell ref="A1:Y1"/>
    <mergeCell ref="A2:Y2"/>
    <mergeCell ref="A3:Y3"/>
    <mergeCell ref="A4:Y4"/>
    <mergeCell ref="A5:Y5"/>
    <mergeCell ref="D7:Y7"/>
    <mergeCell ref="Z1:AD2"/>
    <mergeCell ref="Z3:AD5"/>
    <mergeCell ref="Z7:AD7"/>
    <mergeCell ref="AE7:AI7"/>
    <mergeCell ref="AJ7:AN7"/>
    <mergeCell ref="AE1:AI2"/>
    <mergeCell ref="AJ1:AN2"/>
    <mergeCell ref="AO1:AS2"/>
    <mergeCell ref="AT1:AX2"/>
    <mergeCell ref="AY1:BC2"/>
    <mergeCell ref="AE3:AI5"/>
    <mergeCell ref="AJ3:AN5"/>
    <mergeCell ref="AO3:AS5"/>
    <mergeCell ref="AT3:AX5"/>
    <mergeCell ref="AY3:BC5"/>
    <mergeCell ref="AY25:BC25"/>
    <mergeCell ref="A25:C25"/>
    <mergeCell ref="AY7:BC7"/>
    <mergeCell ref="Z9:AD9"/>
    <mergeCell ref="AE9:AI9"/>
    <mergeCell ref="AJ9:AN9"/>
    <mergeCell ref="AO9:AS9"/>
    <mergeCell ref="AT9:AX9"/>
    <mergeCell ref="AY9:BC9"/>
    <mergeCell ref="AO7:AS7"/>
    <mergeCell ref="AT7:AX7"/>
    <mergeCell ref="D16:D17"/>
    <mergeCell ref="A22:F22"/>
    <mergeCell ref="G22:H22"/>
    <mergeCell ref="A9:C9"/>
    <mergeCell ref="A12:A21"/>
    <mergeCell ref="Z25:AD25"/>
    <mergeCell ref="AE25:AI25"/>
    <mergeCell ref="AJ25:AN25"/>
    <mergeCell ref="AO25:AS25"/>
    <mergeCell ref="AT25:AX25"/>
    <mergeCell ref="A28:A30"/>
    <mergeCell ref="B28:B30"/>
    <mergeCell ref="C28:C29"/>
    <mergeCell ref="A33:G33"/>
    <mergeCell ref="D25:Y25"/>
    <mergeCell ref="A31:F31"/>
    <mergeCell ref="G31:H31"/>
    <mergeCell ref="A32:I3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BF58"/>
  <sheetViews>
    <sheetView zoomScale="90" zoomScaleNormal="90" zoomScalePageLayoutView="0" workbookViewId="0" topLeftCell="A1">
      <selection activeCell="A2" sqref="A2:IV5"/>
    </sheetView>
  </sheetViews>
  <sheetFormatPr defaultColWidth="11.421875" defaultRowHeight="15"/>
  <cols>
    <col min="1" max="1" width="5.8515625" style="3" customWidth="1"/>
    <col min="2" max="2" width="17.57421875" style="3" customWidth="1"/>
    <col min="3" max="3" width="21.00390625" style="3" customWidth="1"/>
    <col min="4" max="4" width="27.00390625" style="3" customWidth="1"/>
    <col min="5" max="5" width="25.57421875" style="3" customWidth="1"/>
    <col min="6" max="6" width="12.7109375" style="3" customWidth="1"/>
    <col min="7" max="7" width="8.57421875" style="3" customWidth="1"/>
    <col min="8" max="8" width="12.7109375" style="3" customWidth="1"/>
    <col min="9" max="9" width="16.00390625" style="3" customWidth="1"/>
    <col min="10" max="10" width="13.7109375" style="363" customWidth="1"/>
    <col min="11" max="11" width="20.421875" style="3" customWidth="1"/>
    <col min="12" max="12" width="13.57421875" style="3" customWidth="1"/>
    <col min="13" max="13" width="13.28125" style="3" customWidth="1"/>
    <col min="14" max="14" width="6.8515625" style="3" customWidth="1"/>
    <col min="15" max="15" width="5.140625" style="3" bestFit="1" customWidth="1"/>
    <col min="16" max="16" width="5.00390625" style="3" bestFit="1" customWidth="1"/>
    <col min="17" max="17" width="5.00390625" style="3" customWidth="1"/>
    <col min="18" max="18" width="4.7109375" style="3" bestFit="1" customWidth="1"/>
    <col min="19" max="19" width="4.8515625" style="3" bestFit="1" customWidth="1"/>
    <col min="20" max="20" width="4.28125" style="3" customWidth="1"/>
    <col min="21" max="21" width="3.421875" style="3" customWidth="1"/>
    <col min="22" max="23" width="6.00390625" style="3" customWidth="1"/>
    <col min="24" max="24" width="4.7109375" style="3" customWidth="1"/>
    <col min="25" max="25" width="4.57421875" style="3" bestFit="1" customWidth="1"/>
    <col min="26" max="26" width="7.140625" style="3" bestFit="1" customWidth="1"/>
    <col min="27" max="27" width="11.7109375" style="3" bestFit="1" customWidth="1"/>
    <col min="28" max="28" width="0" style="3" hidden="1" customWidth="1"/>
    <col min="29" max="31" width="11.421875" style="3" hidden="1" customWidth="1"/>
    <col min="32" max="32" width="23.140625" style="3" hidden="1" customWidth="1"/>
    <col min="33" max="33" width="21.7109375" style="3" hidden="1" customWidth="1"/>
    <col min="34" max="36" width="11.421875" style="3" hidden="1" customWidth="1"/>
    <col min="37" max="37" width="21.57421875" style="3" hidden="1" customWidth="1"/>
    <col min="38" max="38" width="23.421875" style="3" hidden="1" customWidth="1"/>
    <col min="39" max="41" width="11.421875" style="3" hidden="1" customWidth="1"/>
    <col min="42" max="42" width="23.421875" style="3" hidden="1" customWidth="1"/>
    <col min="43" max="43" width="20.28125" style="3" hidden="1" customWidth="1"/>
    <col min="44" max="46" width="11.421875" style="3" hidden="1" customWidth="1"/>
    <col min="47" max="47" width="23.7109375" style="3" hidden="1" customWidth="1"/>
    <col min="48" max="48" width="26.421875" style="3" hidden="1" customWidth="1"/>
    <col min="49" max="51" width="11.421875" style="3" hidden="1" customWidth="1"/>
    <col min="52" max="52" width="23.28125" style="3" hidden="1" customWidth="1"/>
    <col min="53" max="53" width="24.421875" style="3" hidden="1" customWidth="1"/>
    <col min="54" max="56" width="11.421875" style="3" hidden="1" customWidth="1"/>
    <col min="57" max="57" width="22.8515625" style="3" hidden="1" customWidth="1"/>
    <col min="58" max="58" width="22.28125" style="3" hidden="1" customWidth="1"/>
    <col min="59" max="59" width="0" style="3" hidden="1" customWidth="1"/>
    <col min="60" max="16384" width="11.421875" style="3" customWidth="1"/>
  </cols>
  <sheetData>
    <row r="1" spans="1:58" ht="15.7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08" t="s">
        <v>0</v>
      </c>
      <c r="AD1" s="408"/>
      <c r="AE1" s="408"/>
      <c r="AF1" s="408"/>
      <c r="AG1" s="408"/>
      <c r="AH1" s="410" t="s">
        <v>0</v>
      </c>
      <c r="AI1" s="410"/>
      <c r="AJ1" s="410"/>
      <c r="AK1" s="410"/>
      <c r="AL1" s="410"/>
      <c r="AM1" s="412" t="s">
        <v>0</v>
      </c>
      <c r="AN1" s="412"/>
      <c r="AO1" s="412"/>
      <c r="AP1" s="412"/>
      <c r="AQ1" s="412"/>
      <c r="AR1" s="407" t="s">
        <v>0</v>
      </c>
      <c r="AS1" s="407"/>
      <c r="AT1" s="407"/>
      <c r="AU1" s="407"/>
      <c r="AV1" s="407"/>
      <c r="AW1" s="405" t="s">
        <v>0</v>
      </c>
      <c r="AX1" s="405"/>
      <c r="AY1" s="405"/>
      <c r="AZ1" s="405"/>
      <c r="BA1" s="405"/>
      <c r="BB1" s="401" t="s">
        <v>0</v>
      </c>
      <c r="BC1" s="401"/>
      <c r="BD1" s="401"/>
      <c r="BE1" s="401"/>
      <c r="BF1" s="401"/>
    </row>
    <row r="2" spans="1:58" s="387" customFormat="1" ht="15.75">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08"/>
      <c r="AD2" s="408"/>
      <c r="AE2" s="408"/>
      <c r="AF2" s="408"/>
      <c r="AG2" s="408"/>
      <c r="AH2" s="410"/>
      <c r="AI2" s="410"/>
      <c r="AJ2" s="410"/>
      <c r="AK2" s="410"/>
      <c r="AL2" s="410"/>
      <c r="AM2" s="412"/>
      <c r="AN2" s="412"/>
      <c r="AO2" s="412"/>
      <c r="AP2" s="412"/>
      <c r="AQ2" s="412"/>
      <c r="AR2" s="407"/>
      <c r="AS2" s="407"/>
      <c r="AT2" s="407"/>
      <c r="AU2" s="407"/>
      <c r="AV2" s="407"/>
      <c r="AW2" s="405"/>
      <c r="AX2" s="405"/>
      <c r="AY2" s="405"/>
      <c r="AZ2" s="405"/>
      <c r="BA2" s="405"/>
      <c r="BB2" s="401"/>
      <c r="BC2" s="401"/>
      <c r="BD2" s="401"/>
      <c r="BE2" s="401"/>
      <c r="BF2" s="401"/>
    </row>
    <row r="3" spans="1:58" s="387" customFormat="1" ht="15.75">
      <c r="A3" s="459" t="s">
        <v>1654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09" t="s">
        <v>1553</v>
      </c>
      <c r="AD3" s="409"/>
      <c r="AE3" s="409"/>
      <c r="AF3" s="409"/>
      <c r="AG3" s="409"/>
      <c r="AH3" s="411" t="s">
        <v>1562</v>
      </c>
      <c r="AI3" s="411"/>
      <c r="AJ3" s="411"/>
      <c r="AK3" s="411"/>
      <c r="AL3" s="411"/>
      <c r="AM3" s="413" t="s">
        <v>1563</v>
      </c>
      <c r="AN3" s="413"/>
      <c r="AO3" s="413"/>
      <c r="AP3" s="413"/>
      <c r="AQ3" s="413"/>
      <c r="AR3" s="404" t="s">
        <v>1564</v>
      </c>
      <c r="AS3" s="404"/>
      <c r="AT3" s="404"/>
      <c r="AU3" s="404"/>
      <c r="AV3" s="404"/>
      <c r="AW3" s="406" t="s">
        <v>1565</v>
      </c>
      <c r="AX3" s="406"/>
      <c r="AY3" s="406"/>
      <c r="AZ3" s="406"/>
      <c r="BA3" s="406"/>
      <c r="BB3" s="402" t="s">
        <v>1566</v>
      </c>
      <c r="BC3" s="402"/>
      <c r="BD3" s="402"/>
      <c r="BE3" s="402"/>
      <c r="BF3" s="402"/>
    </row>
    <row r="4" spans="1:58" s="387" customFormat="1" ht="15.75">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09"/>
      <c r="AD4" s="409"/>
      <c r="AE4" s="409"/>
      <c r="AF4" s="409"/>
      <c r="AG4" s="409"/>
      <c r="AH4" s="411"/>
      <c r="AI4" s="411"/>
      <c r="AJ4" s="411"/>
      <c r="AK4" s="411"/>
      <c r="AL4" s="411"/>
      <c r="AM4" s="413"/>
      <c r="AN4" s="413"/>
      <c r="AO4" s="413"/>
      <c r="AP4" s="413"/>
      <c r="AQ4" s="413"/>
      <c r="AR4" s="404"/>
      <c r="AS4" s="404"/>
      <c r="AT4" s="404"/>
      <c r="AU4" s="404"/>
      <c r="AV4" s="404"/>
      <c r="AW4" s="406"/>
      <c r="AX4" s="406"/>
      <c r="AY4" s="406"/>
      <c r="AZ4" s="406"/>
      <c r="BA4" s="406"/>
      <c r="BB4" s="402"/>
      <c r="BC4" s="402"/>
      <c r="BD4" s="402"/>
      <c r="BE4" s="402"/>
      <c r="BF4" s="402"/>
    </row>
    <row r="5" spans="1:58" s="387" customFormat="1" ht="15.75">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09"/>
      <c r="AD5" s="409"/>
      <c r="AE5" s="409"/>
      <c r="AF5" s="409"/>
      <c r="AG5" s="409"/>
      <c r="AH5" s="411"/>
      <c r="AI5" s="411"/>
      <c r="AJ5" s="411"/>
      <c r="AK5" s="411"/>
      <c r="AL5" s="411"/>
      <c r="AM5" s="413"/>
      <c r="AN5" s="413"/>
      <c r="AO5" s="413"/>
      <c r="AP5" s="413"/>
      <c r="AQ5" s="413"/>
      <c r="AR5" s="404"/>
      <c r="AS5" s="404"/>
      <c r="AT5" s="404"/>
      <c r="AU5" s="404"/>
      <c r="AV5" s="404"/>
      <c r="AW5" s="406"/>
      <c r="AX5" s="406"/>
      <c r="AY5" s="406"/>
      <c r="AZ5" s="406"/>
      <c r="BA5" s="406"/>
      <c r="BB5" s="402"/>
      <c r="BC5" s="402"/>
      <c r="BD5" s="402"/>
      <c r="BE5" s="402"/>
      <c r="BF5" s="402"/>
    </row>
    <row r="6" spans="10:39" s="20" customFormat="1" ht="15" thickBot="1">
      <c r="J6" s="357"/>
      <c r="L6" s="63"/>
      <c r="M6" s="63"/>
      <c r="AA6" s="13"/>
      <c r="AC6" s="13"/>
      <c r="AH6" s="13"/>
      <c r="AM6" s="13"/>
    </row>
    <row r="7" spans="1:58" s="369" customFormat="1" ht="21" customHeight="1" thickBot="1">
      <c r="A7" s="470" t="s">
        <v>271</v>
      </c>
      <c r="B7" s="471"/>
      <c r="C7" s="472"/>
      <c r="D7" s="432" t="s">
        <v>1654</v>
      </c>
      <c r="E7" s="433"/>
      <c r="F7" s="433"/>
      <c r="G7" s="433"/>
      <c r="H7" s="433"/>
      <c r="I7" s="433"/>
      <c r="J7" s="433"/>
      <c r="K7" s="433"/>
      <c r="L7" s="433"/>
      <c r="M7" s="433"/>
      <c r="N7" s="433"/>
      <c r="O7" s="433"/>
      <c r="P7" s="433"/>
      <c r="Q7" s="433"/>
      <c r="R7" s="433"/>
      <c r="S7" s="433"/>
      <c r="T7" s="433"/>
      <c r="U7" s="433"/>
      <c r="V7" s="433"/>
      <c r="W7" s="433"/>
      <c r="X7" s="433"/>
      <c r="Y7" s="433"/>
      <c r="Z7" s="433"/>
      <c r="AA7" s="433"/>
      <c r="AB7" s="433"/>
      <c r="AC7" s="420" t="s">
        <v>1654</v>
      </c>
      <c r="AD7" s="420"/>
      <c r="AE7" s="420"/>
      <c r="AF7" s="420"/>
      <c r="AG7" s="420"/>
      <c r="AH7" s="420" t="s">
        <v>1654</v>
      </c>
      <c r="AI7" s="420"/>
      <c r="AJ7" s="420"/>
      <c r="AK7" s="420"/>
      <c r="AL7" s="420"/>
      <c r="AM7" s="420" t="s">
        <v>1654</v>
      </c>
      <c r="AN7" s="420"/>
      <c r="AO7" s="420"/>
      <c r="AP7" s="420"/>
      <c r="AQ7" s="420"/>
      <c r="AR7" s="420" t="s">
        <v>1654</v>
      </c>
      <c r="AS7" s="420"/>
      <c r="AT7" s="420"/>
      <c r="AU7" s="420"/>
      <c r="AV7" s="420"/>
      <c r="AW7" s="420" t="s">
        <v>1654</v>
      </c>
      <c r="AX7" s="420"/>
      <c r="AY7" s="420"/>
      <c r="AZ7" s="420"/>
      <c r="BA7" s="420"/>
      <c r="BB7" s="420" t="s">
        <v>1654</v>
      </c>
      <c r="BC7" s="420"/>
      <c r="BD7" s="420"/>
      <c r="BE7" s="420"/>
      <c r="BF7" s="420"/>
    </row>
    <row r="8" spans="9:26" s="20" customFormat="1" ht="15" thickBot="1">
      <c r="I8" s="62"/>
      <c r="K8" s="63"/>
      <c r="L8" s="63"/>
      <c r="Z8" s="13"/>
    </row>
    <row r="9" spans="1:58" s="20" customFormat="1" ht="21" customHeight="1" thickBot="1">
      <c r="A9" s="474" t="s">
        <v>384</v>
      </c>
      <c r="B9" s="475"/>
      <c r="C9" s="475"/>
      <c r="D9" s="400" t="s">
        <v>581</v>
      </c>
      <c r="E9" s="400"/>
      <c r="F9" s="400"/>
      <c r="G9" s="400"/>
      <c r="H9" s="400"/>
      <c r="I9" s="400"/>
      <c r="J9" s="400"/>
      <c r="K9" s="400"/>
      <c r="L9" s="400"/>
      <c r="M9" s="400"/>
      <c r="N9" s="400"/>
      <c r="O9" s="400"/>
      <c r="P9" s="400"/>
      <c r="Q9" s="400"/>
      <c r="R9" s="400"/>
      <c r="S9" s="400"/>
      <c r="T9" s="400"/>
      <c r="U9" s="400"/>
      <c r="V9" s="400"/>
      <c r="W9" s="400"/>
      <c r="X9" s="400"/>
      <c r="Y9" s="400"/>
      <c r="Z9" s="400"/>
      <c r="AA9" s="400"/>
      <c r="AB9" s="400"/>
      <c r="AC9" s="446" t="s">
        <v>581</v>
      </c>
      <c r="AD9" s="447"/>
      <c r="AE9" s="447"/>
      <c r="AF9" s="447"/>
      <c r="AG9" s="451"/>
      <c r="AH9" s="446" t="s">
        <v>581</v>
      </c>
      <c r="AI9" s="447"/>
      <c r="AJ9" s="447"/>
      <c r="AK9" s="447"/>
      <c r="AL9" s="451"/>
      <c r="AM9" s="446" t="s">
        <v>581</v>
      </c>
      <c r="AN9" s="447"/>
      <c r="AO9" s="447"/>
      <c r="AP9" s="447"/>
      <c r="AQ9" s="451"/>
      <c r="AR9" s="446" t="s">
        <v>581</v>
      </c>
      <c r="AS9" s="447"/>
      <c r="AT9" s="447"/>
      <c r="AU9" s="447"/>
      <c r="AV9" s="451"/>
      <c r="AW9" s="446" t="s">
        <v>581</v>
      </c>
      <c r="AX9" s="447"/>
      <c r="AY9" s="447"/>
      <c r="AZ9" s="447"/>
      <c r="BA9" s="451"/>
      <c r="BB9" s="446" t="s">
        <v>581</v>
      </c>
      <c r="BC9" s="447"/>
      <c r="BD9" s="447"/>
      <c r="BE9" s="447"/>
      <c r="BF9" s="451"/>
    </row>
    <row r="10" s="20" customFormat="1" ht="15" thickBot="1">
      <c r="J10" s="357"/>
    </row>
    <row r="11" spans="1:58" s="2" customFormat="1" ht="51.75" thickBot="1">
      <c r="A11" s="370" t="s">
        <v>1544</v>
      </c>
      <c r="B11" s="370" t="s">
        <v>236</v>
      </c>
      <c r="C11" s="370" t="s">
        <v>237</v>
      </c>
      <c r="D11" s="467" t="s">
        <v>238</v>
      </c>
      <c r="E11" s="467"/>
      <c r="F11" s="371" t="s">
        <v>243</v>
      </c>
      <c r="G11" s="371" t="s">
        <v>239</v>
      </c>
      <c r="H11" s="370" t="s">
        <v>13</v>
      </c>
      <c r="I11" s="370" t="s">
        <v>14</v>
      </c>
      <c r="J11" s="372" t="s">
        <v>15</v>
      </c>
      <c r="K11" s="371" t="s">
        <v>240</v>
      </c>
      <c r="L11" s="371" t="s">
        <v>241</v>
      </c>
      <c r="M11" s="371" t="s">
        <v>242</v>
      </c>
      <c r="N11" s="371" t="s">
        <v>224</v>
      </c>
      <c r="O11" s="371" t="s">
        <v>225</v>
      </c>
      <c r="P11" s="371" t="s">
        <v>226</v>
      </c>
      <c r="Q11" s="371" t="s">
        <v>227</v>
      </c>
      <c r="R11" s="371" t="s">
        <v>228</v>
      </c>
      <c r="S11" s="371" t="s">
        <v>229</v>
      </c>
      <c r="T11" s="371" t="s">
        <v>235</v>
      </c>
      <c r="U11" s="371" t="s">
        <v>230</v>
      </c>
      <c r="V11" s="371" t="s">
        <v>244</v>
      </c>
      <c r="W11" s="371" t="s">
        <v>232</v>
      </c>
      <c r="X11" s="371" t="s">
        <v>233</v>
      </c>
      <c r="Y11" s="371" t="s">
        <v>234</v>
      </c>
      <c r="Z11" s="370" t="s">
        <v>276</v>
      </c>
      <c r="AA11" s="371" t="s">
        <v>17</v>
      </c>
      <c r="AB11" s="371" t="s">
        <v>1082</v>
      </c>
      <c r="AC11" s="119" t="s">
        <v>1551</v>
      </c>
      <c r="AD11" s="119" t="s">
        <v>1552</v>
      </c>
      <c r="AE11" s="119" t="s">
        <v>582</v>
      </c>
      <c r="AF11" s="119" t="s">
        <v>583</v>
      </c>
      <c r="AG11" s="119" t="s">
        <v>584</v>
      </c>
      <c r="AH11" s="120" t="s">
        <v>1554</v>
      </c>
      <c r="AI11" s="120" t="s">
        <v>1555</v>
      </c>
      <c r="AJ11" s="120" t="s">
        <v>582</v>
      </c>
      <c r="AK11" s="120" t="s">
        <v>583</v>
      </c>
      <c r="AL11" s="120" t="s">
        <v>584</v>
      </c>
      <c r="AM11" s="121" t="s">
        <v>1556</v>
      </c>
      <c r="AN11" s="121" t="s">
        <v>1557</v>
      </c>
      <c r="AO11" s="121" t="s">
        <v>582</v>
      </c>
      <c r="AP11" s="121" t="s">
        <v>583</v>
      </c>
      <c r="AQ11" s="121" t="s">
        <v>584</v>
      </c>
      <c r="AR11" s="122" t="s">
        <v>1558</v>
      </c>
      <c r="AS11" s="122" t="s">
        <v>1559</v>
      </c>
      <c r="AT11" s="122" t="s">
        <v>582</v>
      </c>
      <c r="AU11" s="122" t="s">
        <v>583</v>
      </c>
      <c r="AV11" s="122" t="s">
        <v>584</v>
      </c>
      <c r="AW11" s="123" t="s">
        <v>1561</v>
      </c>
      <c r="AX11" s="123" t="s">
        <v>1560</v>
      </c>
      <c r="AY11" s="123" t="s">
        <v>582</v>
      </c>
      <c r="AZ11" s="123" t="s">
        <v>583</v>
      </c>
      <c r="BA11" s="123" t="s">
        <v>584</v>
      </c>
      <c r="BB11" s="124" t="s">
        <v>1549</v>
      </c>
      <c r="BC11" s="124" t="s">
        <v>1550</v>
      </c>
      <c r="BD11" s="124" t="s">
        <v>582</v>
      </c>
      <c r="BE11" s="124" t="s">
        <v>583</v>
      </c>
      <c r="BF11" s="124" t="s">
        <v>584</v>
      </c>
    </row>
    <row r="12" spans="1:58" ht="45" customHeight="1" thickBot="1">
      <c r="A12" s="476">
        <v>1</v>
      </c>
      <c r="B12" s="476" t="s">
        <v>878</v>
      </c>
      <c r="C12" s="399" t="s">
        <v>1590</v>
      </c>
      <c r="D12" s="249" t="s">
        <v>245</v>
      </c>
      <c r="E12" s="125" t="s">
        <v>1083</v>
      </c>
      <c r="F12" s="250" t="s">
        <v>363</v>
      </c>
      <c r="G12" s="251">
        <v>3</v>
      </c>
      <c r="H12" s="252" t="s">
        <v>1084</v>
      </c>
      <c r="I12" s="125" t="s">
        <v>1085</v>
      </c>
      <c r="J12" s="358">
        <v>0.2</v>
      </c>
      <c r="K12" s="125" t="s">
        <v>1086</v>
      </c>
      <c r="L12" s="253">
        <v>41699</v>
      </c>
      <c r="M12" s="253">
        <v>42004</v>
      </c>
      <c r="N12" s="251"/>
      <c r="O12" s="254"/>
      <c r="P12" s="254"/>
      <c r="Q12" s="251"/>
      <c r="R12" s="251"/>
      <c r="S12" s="254"/>
      <c r="T12" s="254"/>
      <c r="U12" s="254"/>
      <c r="V12" s="251"/>
      <c r="W12" s="251"/>
      <c r="X12" s="254"/>
      <c r="Y12" s="254"/>
      <c r="Z12" s="251">
        <f>SUM(N12:Y12)</f>
        <v>0</v>
      </c>
      <c r="AA12" s="250">
        <v>0</v>
      </c>
      <c r="AB12" s="251"/>
      <c r="AC12" s="255"/>
      <c r="AD12" s="255"/>
      <c r="AE12" s="255"/>
      <c r="AF12" s="255"/>
      <c r="AG12" s="255"/>
      <c r="AH12" s="256"/>
      <c r="AI12" s="256"/>
      <c r="AJ12" s="256"/>
      <c r="AK12" s="256"/>
      <c r="AL12" s="256"/>
      <c r="AM12" s="257"/>
      <c r="AN12" s="257"/>
      <c r="AO12" s="257"/>
      <c r="AP12" s="257"/>
      <c r="AQ12" s="257"/>
      <c r="AR12" s="258"/>
      <c r="AS12" s="258"/>
      <c r="AT12" s="258"/>
      <c r="AU12" s="258"/>
      <c r="AV12" s="258"/>
      <c r="AW12" s="259"/>
      <c r="AX12" s="259"/>
      <c r="AY12" s="259"/>
      <c r="AZ12" s="259"/>
      <c r="BA12" s="259"/>
      <c r="BB12" s="260"/>
      <c r="BC12" s="260"/>
      <c r="BD12" s="260"/>
      <c r="BE12" s="260"/>
      <c r="BF12" s="260"/>
    </row>
    <row r="13" spans="1:58" ht="18.75" thickBot="1">
      <c r="A13" s="477"/>
      <c r="B13" s="477"/>
      <c r="C13" s="399"/>
      <c r="D13" s="261" t="s">
        <v>1087</v>
      </c>
      <c r="E13" s="125" t="s">
        <v>246</v>
      </c>
      <c r="F13" s="250" t="s">
        <v>1088</v>
      </c>
      <c r="G13" s="251">
        <v>1</v>
      </c>
      <c r="H13" s="252" t="s">
        <v>1089</v>
      </c>
      <c r="I13" s="125" t="s">
        <v>1090</v>
      </c>
      <c r="J13" s="358">
        <v>0.3</v>
      </c>
      <c r="K13" s="251" t="s">
        <v>59</v>
      </c>
      <c r="L13" s="253">
        <v>41671</v>
      </c>
      <c r="M13" s="253">
        <v>41730</v>
      </c>
      <c r="N13" s="251"/>
      <c r="O13" s="254"/>
      <c r="P13" s="254"/>
      <c r="Q13" s="254"/>
      <c r="R13" s="251"/>
      <c r="S13" s="251"/>
      <c r="T13" s="251"/>
      <c r="U13" s="251"/>
      <c r="V13" s="251"/>
      <c r="W13" s="251"/>
      <c r="X13" s="251"/>
      <c r="Y13" s="251"/>
      <c r="Z13" s="251">
        <f aca="true" t="shared" si="0" ref="Z13:Z31">SUM(N13:Y13)</f>
        <v>0</v>
      </c>
      <c r="AA13" s="250">
        <v>0</v>
      </c>
      <c r="AB13" s="251"/>
      <c r="AC13" s="255"/>
      <c r="AD13" s="255"/>
      <c r="AE13" s="255"/>
      <c r="AF13" s="255"/>
      <c r="AG13" s="255"/>
      <c r="AH13" s="256"/>
      <c r="AI13" s="256"/>
      <c r="AJ13" s="256"/>
      <c r="AK13" s="256"/>
      <c r="AL13" s="256"/>
      <c r="AM13" s="257"/>
      <c r="AN13" s="257"/>
      <c r="AO13" s="257"/>
      <c r="AP13" s="257"/>
      <c r="AQ13" s="257"/>
      <c r="AR13" s="258"/>
      <c r="AS13" s="258"/>
      <c r="AT13" s="258"/>
      <c r="AU13" s="258"/>
      <c r="AV13" s="258"/>
      <c r="AW13" s="259"/>
      <c r="AX13" s="259"/>
      <c r="AY13" s="259"/>
      <c r="AZ13" s="259"/>
      <c r="BA13" s="259"/>
      <c r="BB13" s="260"/>
      <c r="BC13" s="260"/>
      <c r="BD13" s="260"/>
      <c r="BE13" s="260"/>
      <c r="BF13" s="260"/>
    </row>
    <row r="14" spans="1:58" ht="27.75" thickBot="1">
      <c r="A14" s="477"/>
      <c r="B14" s="477"/>
      <c r="C14" s="399"/>
      <c r="D14" s="261" t="s">
        <v>1091</v>
      </c>
      <c r="E14" s="125" t="s">
        <v>1092</v>
      </c>
      <c r="F14" s="250" t="s">
        <v>1093</v>
      </c>
      <c r="G14" s="251">
        <v>1</v>
      </c>
      <c r="H14" s="252" t="s">
        <v>1094</v>
      </c>
      <c r="I14" s="125" t="s">
        <v>1090</v>
      </c>
      <c r="J14" s="358">
        <v>0.08</v>
      </c>
      <c r="K14" s="251" t="s">
        <v>1095</v>
      </c>
      <c r="L14" s="253">
        <v>41760</v>
      </c>
      <c r="M14" s="253">
        <v>41791</v>
      </c>
      <c r="N14" s="251"/>
      <c r="O14" s="251"/>
      <c r="P14" s="251"/>
      <c r="Q14" s="262"/>
      <c r="R14" s="254"/>
      <c r="S14" s="254"/>
      <c r="T14" s="251"/>
      <c r="U14" s="251"/>
      <c r="V14" s="251"/>
      <c r="W14" s="251"/>
      <c r="X14" s="251"/>
      <c r="Y14" s="251"/>
      <c r="Z14" s="251">
        <f t="shared" si="0"/>
        <v>0</v>
      </c>
      <c r="AA14" s="250">
        <v>0</v>
      </c>
      <c r="AB14" s="251"/>
      <c r="AC14" s="255"/>
      <c r="AD14" s="255"/>
      <c r="AE14" s="255"/>
      <c r="AF14" s="255"/>
      <c r="AG14" s="255"/>
      <c r="AH14" s="256"/>
      <c r="AI14" s="256"/>
      <c r="AJ14" s="256"/>
      <c r="AK14" s="256"/>
      <c r="AL14" s="256"/>
      <c r="AM14" s="257"/>
      <c r="AN14" s="257"/>
      <c r="AO14" s="257"/>
      <c r="AP14" s="257"/>
      <c r="AQ14" s="257"/>
      <c r="AR14" s="258"/>
      <c r="AS14" s="258"/>
      <c r="AT14" s="258"/>
      <c r="AU14" s="258"/>
      <c r="AV14" s="258"/>
      <c r="AW14" s="259"/>
      <c r="AX14" s="259"/>
      <c r="AY14" s="259"/>
      <c r="AZ14" s="259"/>
      <c r="BA14" s="259"/>
      <c r="BB14" s="260"/>
      <c r="BC14" s="260"/>
      <c r="BD14" s="260"/>
      <c r="BE14" s="260"/>
      <c r="BF14" s="260"/>
    </row>
    <row r="15" spans="1:58" ht="27.75" thickBot="1">
      <c r="A15" s="477"/>
      <c r="B15" s="477"/>
      <c r="C15" s="399"/>
      <c r="D15" s="249" t="s">
        <v>247</v>
      </c>
      <c r="E15" s="125" t="s">
        <v>248</v>
      </c>
      <c r="F15" s="250" t="s">
        <v>196</v>
      </c>
      <c r="G15" s="251">
        <v>1</v>
      </c>
      <c r="H15" s="252" t="s">
        <v>1096</v>
      </c>
      <c r="I15" s="125" t="s">
        <v>1097</v>
      </c>
      <c r="J15" s="358">
        <v>0.05</v>
      </c>
      <c r="K15" s="251" t="s">
        <v>1098</v>
      </c>
      <c r="L15" s="253">
        <v>41883</v>
      </c>
      <c r="M15" s="253">
        <v>41883</v>
      </c>
      <c r="N15" s="251"/>
      <c r="O15" s="251"/>
      <c r="P15" s="79"/>
      <c r="Q15" s="251"/>
      <c r="R15" s="251"/>
      <c r="S15" s="251"/>
      <c r="T15" s="251"/>
      <c r="U15" s="251"/>
      <c r="V15" s="254"/>
      <c r="W15" s="251"/>
      <c r="X15" s="251"/>
      <c r="Y15" s="251"/>
      <c r="Z15" s="251">
        <f t="shared" si="0"/>
        <v>0</v>
      </c>
      <c r="AA15" s="250">
        <v>0</v>
      </c>
      <c r="AB15" s="251"/>
      <c r="AC15" s="255"/>
      <c r="AD15" s="255"/>
      <c r="AE15" s="255"/>
      <c r="AF15" s="255"/>
      <c r="AG15" s="255"/>
      <c r="AH15" s="256"/>
      <c r="AI15" s="256"/>
      <c r="AJ15" s="256"/>
      <c r="AK15" s="256"/>
      <c r="AL15" s="256"/>
      <c r="AM15" s="257"/>
      <c r="AN15" s="257"/>
      <c r="AO15" s="257"/>
      <c r="AP15" s="257"/>
      <c r="AQ15" s="257"/>
      <c r="AR15" s="258"/>
      <c r="AS15" s="258"/>
      <c r="AT15" s="258"/>
      <c r="AU15" s="258"/>
      <c r="AV15" s="258"/>
      <c r="AW15" s="259"/>
      <c r="AX15" s="259"/>
      <c r="AY15" s="259"/>
      <c r="AZ15" s="259"/>
      <c r="BA15" s="259"/>
      <c r="BB15" s="260"/>
      <c r="BC15" s="260"/>
      <c r="BD15" s="260"/>
      <c r="BE15" s="260"/>
      <c r="BF15" s="260"/>
    </row>
    <row r="16" spans="1:58" ht="27.75" thickBot="1">
      <c r="A16" s="477"/>
      <c r="B16" s="477"/>
      <c r="C16" s="399"/>
      <c r="D16" s="249" t="s">
        <v>1102</v>
      </c>
      <c r="E16" s="125" t="s">
        <v>1103</v>
      </c>
      <c r="F16" s="250" t="s">
        <v>1104</v>
      </c>
      <c r="G16" s="251">
        <v>2</v>
      </c>
      <c r="H16" s="252" t="s">
        <v>1105</v>
      </c>
      <c r="I16" s="125" t="s">
        <v>1090</v>
      </c>
      <c r="J16" s="358">
        <v>0.05</v>
      </c>
      <c r="K16" s="251" t="s">
        <v>1106</v>
      </c>
      <c r="L16" s="253">
        <v>41730</v>
      </c>
      <c r="M16" s="253">
        <v>41883</v>
      </c>
      <c r="N16" s="251"/>
      <c r="O16" s="251"/>
      <c r="P16" s="251"/>
      <c r="Q16" s="254"/>
      <c r="R16" s="251"/>
      <c r="S16" s="251"/>
      <c r="T16" s="251"/>
      <c r="U16" s="251"/>
      <c r="V16" s="254"/>
      <c r="W16" s="251"/>
      <c r="X16" s="251"/>
      <c r="Y16" s="251"/>
      <c r="Z16" s="251">
        <f t="shared" si="0"/>
        <v>0</v>
      </c>
      <c r="AA16" s="250">
        <v>0</v>
      </c>
      <c r="AB16" s="251"/>
      <c r="AC16" s="255"/>
      <c r="AD16" s="255"/>
      <c r="AE16" s="255"/>
      <c r="AF16" s="255"/>
      <c r="AG16" s="255"/>
      <c r="AH16" s="256"/>
      <c r="AI16" s="256"/>
      <c r="AJ16" s="256"/>
      <c r="AK16" s="256"/>
      <c r="AL16" s="256"/>
      <c r="AM16" s="257"/>
      <c r="AN16" s="257"/>
      <c r="AO16" s="257"/>
      <c r="AP16" s="257"/>
      <c r="AQ16" s="257"/>
      <c r="AR16" s="258"/>
      <c r="AS16" s="258"/>
      <c r="AT16" s="258"/>
      <c r="AU16" s="258"/>
      <c r="AV16" s="258"/>
      <c r="AW16" s="259"/>
      <c r="AX16" s="259"/>
      <c r="AY16" s="259"/>
      <c r="AZ16" s="259"/>
      <c r="BA16" s="259"/>
      <c r="BB16" s="260"/>
      <c r="BC16" s="260"/>
      <c r="BD16" s="260"/>
      <c r="BE16" s="260"/>
      <c r="BF16" s="260"/>
    </row>
    <row r="17" spans="1:58" ht="27.75" thickBot="1">
      <c r="A17" s="477"/>
      <c r="B17" s="477"/>
      <c r="C17" s="399"/>
      <c r="D17" s="249" t="s">
        <v>1107</v>
      </c>
      <c r="E17" s="125" t="s">
        <v>1108</v>
      </c>
      <c r="F17" s="250" t="s">
        <v>1109</v>
      </c>
      <c r="G17" s="251">
        <v>12</v>
      </c>
      <c r="H17" s="252" t="s">
        <v>1110</v>
      </c>
      <c r="I17" s="125" t="s">
        <v>1090</v>
      </c>
      <c r="J17" s="358">
        <v>0.2</v>
      </c>
      <c r="K17" s="251" t="s">
        <v>1109</v>
      </c>
      <c r="L17" s="253">
        <v>41670</v>
      </c>
      <c r="M17" s="253">
        <v>42004</v>
      </c>
      <c r="N17" s="254"/>
      <c r="O17" s="254"/>
      <c r="P17" s="254"/>
      <c r="Q17" s="254"/>
      <c r="R17" s="254"/>
      <c r="S17" s="254"/>
      <c r="T17" s="254"/>
      <c r="U17" s="254"/>
      <c r="V17" s="254"/>
      <c r="W17" s="254"/>
      <c r="X17" s="254"/>
      <c r="Y17" s="254"/>
      <c r="Z17" s="251">
        <f t="shared" si="0"/>
        <v>0</v>
      </c>
      <c r="AA17" s="250">
        <v>0</v>
      </c>
      <c r="AB17" s="251"/>
      <c r="AC17" s="255"/>
      <c r="AD17" s="255"/>
      <c r="AE17" s="255"/>
      <c r="AF17" s="255"/>
      <c r="AG17" s="255"/>
      <c r="AH17" s="256"/>
      <c r="AI17" s="256"/>
      <c r="AJ17" s="256"/>
      <c r="AK17" s="256"/>
      <c r="AL17" s="256"/>
      <c r="AM17" s="257"/>
      <c r="AN17" s="257"/>
      <c r="AO17" s="257"/>
      <c r="AP17" s="257"/>
      <c r="AQ17" s="257"/>
      <c r="AR17" s="258"/>
      <c r="AS17" s="258"/>
      <c r="AT17" s="258"/>
      <c r="AU17" s="258"/>
      <c r="AV17" s="258"/>
      <c r="AW17" s="259"/>
      <c r="AX17" s="259"/>
      <c r="AY17" s="259"/>
      <c r="AZ17" s="259"/>
      <c r="BA17" s="259"/>
      <c r="BB17" s="260"/>
      <c r="BC17" s="260"/>
      <c r="BD17" s="260"/>
      <c r="BE17" s="260"/>
      <c r="BF17" s="260"/>
    </row>
    <row r="18" spans="1:58" ht="27.75" thickBot="1">
      <c r="A18" s="477"/>
      <c r="B18" s="477"/>
      <c r="C18" s="399"/>
      <c r="D18" s="261" t="s">
        <v>1111</v>
      </c>
      <c r="E18" s="125" t="s">
        <v>1112</v>
      </c>
      <c r="F18" s="250" t="s">
        <v>1113</v>
      </c>
      <c r="G18" s="251">
        <v>1</v>
      </c>
      <c r="H18" s="252" t="s">
        <v>1114</v>
      </c>
      <c r="I18" s="125" t="s">
        <v>1115</v>
      </c>
      <c r="J18" s="358">
        <v>0.05</v>
      </c>
      <c r="K18" s="251" t="s">
        <v>1113</v>
      </c>
      <c r="L18" s="253">
        <v>41821</v>
      </c>
      <c r="M18" s="253">
        <v>41852</v>
      </c>
      <c r="N18" s="251"/>
      <c r="O18" s="251"/>
      <c r="P18" s="251"/>
      <c r="Q18" s="251"/>
      <c r="R18" s="251"/>
      <c r="S18" s="251"/>
      <c r="T18" s="254"/>
      <c r="U18" s="254"/>
      <c r="V18" s="251"/>
      <c r="W18" s="251"/>
      <c r="X18" s="251"/>
      <c r="Y18" s="251"/>
      <c r="Z18" s="251">
        <f t="shared" si="0"/>
        <v>0</v>
      </c>
      <c r="AA18" s="250">
        <v>0</v>
      </c>
      <c r="AB18" s="251"/>
      <c r="AC18" s="255"/>
      <c r="AD18" s="255"/>
      <c r="AE18" s="255"/>
      <c r="AF18" s="255"/>
      <c r="AG18" s="255"/>
      <c r="AH18" s="256"/>
      <c r="AI18" s="256"/>
      <c r="AJ18" s="256"/>
      <c r="AK18" s="256"/>
      <c r="AL18" s="256"/>
      <c r="AM18" s="257"/>
      <c r="AN18" s="257"/>
      <c r="AO18" s="257"/>
      <c r="AP18" s="257"/>
      <c r="AQ18" s="257"/>
      <c r="AR18" s="258"/>
      <c r="AS18" s="258"/>
      <c r="AT18" s="258"/>
      <c r="AU18" s="258"/>
      <c r="AV18" s="258"/>
      <c r="AW18" s="259"/>
      <c r="AX18" s="259"/>
      <c r="AY18" s="259"/>
      <c r="AZ18" s="259"/>
      <c r="BA18" s="259"/>
      <c r="BB18" s="260"/>
      <c r="BC18" s="260"/>
      <c r="BD18" s="260"/>
      <c r="BE18" s="260"/>
      <c r="BF18" s="260"/>
    </row>
    <row r="19" spans="1:58" ht="36.75" thickBot="1">
      <c r="A19" s="477"/>
      <c r="B19" s="477"/>
      <c r="C19" s="399"/>
      <c r="D19" s="249" t="s">
        <v>249</v>
      </c>
      <c r="E19" s="125" t="s">
        <v>1116</v>
      </c>
      <c r="F19" s="250" t="s">
        <v>1117</v>
      </c>
      <c r="G19" s="251">
        <v>5</v>
      </c>
      <c r="H19" s="252" t="s">
        <v>1118</v>
      </c>
      <c r="I19" s="125" t="s">
        <v>1119</v>
      </c>
      <c r="J19" s="358">
        <v>0.05</v>
      </c>
      <c r="K19" s="125" t="s">
        <v>1120</v>
      </c>
      <c r="L19" s="253">
        <v>41671</v>
      </c>
      <c r="M19" s="253">
        <v>41730</v>
      </c>
      <c r="N19" s="251"/>
      <c r="O19" s="254"/>
      <c r="P19" s="254"/>
      <c r="Q19" s="254"/>
      <c r="R19" s="251"/>
      <c r="S19" s="251"/>
      <c r="T19" s="251"/>
      <c r="U19" s="251"/>
      <c r="V19" s="251"/>
      <c r="W19" s="251"/>
      <c r="X19" s="251"/>
      <c r="Y19" s="251"/>
      <c r="Z19" s="251">
        <f t="shared" si="0"/>
        <v>0</v>
      </c>
      <c r="AA19" s="250">
        <v>0</v>
      </c>
      <c r="AB19" s="251"/>
      <c r="AC19" s="255"/>
      <c r="AD19" s="255"/>
      <c r="AE19" s="255"/>
      <c r="AF19" s="255"/>
      <c r="AG19" s="255"/>
      <c r="AH19" s="256"/>
      <c r="AI19" s="256"/>
      <c r="AJ19" s="256"/>
      <c r="AK19" s="256"/>
      <c r="AL19" s="256"/>
      <c r="AM19" s="257"/>
      <c r="AN19" s="257"/>
      <c r="AO19" s="257"/>
      <c r="AP19" s="257"/>
      <c r="AQ19" s="257"/>
      <c r="AR19" s="258"/>
      <c r="AS19" s="258"/>
      <c r="AT19" s="258"/>
      <c r="AU19" s="258"/>
      <c r="AV19" s="258"/>
      <c r="AW19" s="259"/>
      <c r="AX19" s="259"/>
      <c r="AY19" s="259"/>
      <c r="AZ19" s="259"/>
      <c r="BA19" s="259"/>
      <c r="BB19" s="260"/>
      <c r="BC19" s="260"/>
      <c r="BD19" s="260"/>
      <c r="BE19" s="260"/>
      <c r="BF19" s="260"/>
    </row>
    <row r="20" spans="1:58" ht="18" customHeight="1" thickBot="1">
      <c r="A20" s="477"/>
      <c r="B20" s="477"/>
      <c r="C20" s="399"/>
      <c r="D20" s="249" t="s">
        <v>1150</v>
      </c>
      <c r="E20" s="125" t="s">
        <v>1151</v>
      </c>
      <c r="F20" s="250" t="s">
        <v>1113</v>
      </c>
      <c r="G20" s="251">
        <v>1</v>
      </c>
      <c r="H20" s="252" t="s">
        <v>1152</v>
      </c>
      <c r="I20" s="125" t="s">
        <v>1153</v>
      </c>
      <c r="J20" s="358">
        <v>0.25</v>
      </c>
      <c r="K20" s="251" t="s">
        <v>1113</v>
      </c>
      <c r="L20" s="253">
        <v>41791</v>
      </c>
      <c r="M20" s="253">
        <v>41791</v>
      </c>
      <c r="N20" s="251"/>
      <c r="O20" s="251"/>
      <c r="P20" s="251"/>
      <c r="Q20" s="251"/>
      <c r="R20" s="251"/>
      <c r="S20" s="254"/>
      <c r="T20" s="254"/>
      <c r="U20" s="251"/>
      <c r="V20" s="251"/>
      <c r="W20" s="251"/>
      <c r="X20" s="251"/>
      <c r="Y20" s="251"/>
      <c r="Z20" s="251">
        <f t="shared" si="0"/>
        <v>0</v>
      </c>
      <c r="AA20" s="250">
        <v>0</v>
      </c>
      <c r="AB20" s="251"/>
      <c r="AC20" s="255"/>
      <c r="AD20" s="255"/>
      <c r="AE20" s="255"/>
      <c r="AF20" s="255"/>
      <c r="AG20" s="255"/>
      <c r="AH20" s="256"/>
      <c r="AI20" s="256"/>
      <c r="AJ20" s="256"/>
      <c r="AK20" s="256"/>
      <c r="AL20" s="256"/>
      <c r="AM20" s="257"/>
      <c r="AN20" s="257"/>
      <c r="AO20" s="257"/>
      <c r="AP20" s="257"/>
      <c r="AQ20" s="257"/>
      <c r="AR20" s="258"/>
      <c r="AS20" s="258"/>
      <c r="AT20" s="258"/>
      <c r="AU20" s="258"/>
      <c r="AV20" s="258"/>
      <c r="AW20" s="259"/>
      <c r="AX20" s="259"/>
      <c r="AY20" s="259"/>
      <c r="AZ20" s="259"/>
      <c r="BA20" s="259"/>
      <c r="BB20" s="260"/>
      <c r="BC20" s="260"/>
      <c r="BD20" s="260"/>
      <c r="BE20" s="260"/>
      <c r="BF20" s="260"/>
    </row>
    <row r="21" spans="1:58" ht="9" customHeight="1" thickBot="1">
      <c r="A21" s="477"/>
      <c r="B21" s="477"/>
      <c r="C21" s="399"/>
      <c r="D21" s="249" t="s">
        <v>1154</v>
      </c>
      <c r="E21" s="125" t="s">
        <v>258</v>
      </c>
      <c r="F21" s="252" t="s">
        <v>1155</v>
      </c>
      <c r="G21" s="251">
        <v>1</v>
      </c>
      <c r="H21" s="252" t="s">
        <v>1156</v>
      </c>
      <c r="I21" s="125" t="s">
        <v>1157</v>
      </c>
      <c r="J21" s="358">
        <v>0.5</v>
      </c>
      <c r="K21" s="125" t="s">
        <v>1158</v>
      </c>
      <c r="L21" s="253">
        <v>41699</v>
      </c>
      <c r="M21" s="253">
        <v>42004</v>
      </c>
      <c r="N21" s="251"/>
      <c r="O21" s="251"/>
      <c r="P21" s="254"/>
      <c r="Q21" s="254"/>
      <c r="R21" s="254"/>
      <c r="S21" s="254"/>
      <c r="T21" s="254"/>
      <c r="U21" s="254"/>
      <c r="V21" s="254"/>
      <c r="W21" s="254"/>
      <c r="X21" s="254"/>
      <c r="Y21" s="254"/>
      <c r="Z21" s="251">
        <f t="shared" si="0"/>
        <v>0</v>
      </c>
      <c r="AA21" s="263">
        <v>220000000</v>
      </c>
      <c r="AB21" s="262"/>
      <c r="AC21" s="255"/>
      <c r="AD21" s="255"/>
      <c r="AE21" s="255"/>
      <c r="AF21" s="255"/>
      <c r="AG21" s="255"/>
      <c r="AH21" s="256"/>
      <c r="AI21" s="256"/>
      <c r="AJ21" s="256"/>
      <c r="AK21" s="256"/>
      <c r="AL21" s="256"/>
      <c r="AM21" s="257"/>
      <c r="AN21" s="257"/>
      <c r="AO21" s="257"/>
      <c r="AP21" s="257"/>
      <c r="AQ21" s="257"/>
      <c r="AR21" s="258"/>
      <c r="AS21" s="258"/>
      <c r="AT21" s="258"/>
      <c r="AU21" s="258"/>
      <c r="AV21" s="258"/>
      <c r="AW21" s="259"/>
      <c r="AX21" s="259"/>
      <c r="AY21" s="259"/>
      <c r="AZ21" s="259"/>
      <c r="BA21" s="259"/>
      <c r="BB21" s="260"/>
      <c r="BC21" s="260"/>
      <c r="BD21" s="260"/>
      <c r="BE21" s="260"/>
      <c r="BF21" s="260"/>
    </row>
    <row r="22" spans="1:58" ht="27.75" thickBot="1">
      <c r="A22" s="477"/>
      <c r="B22" s="477"/>
      <c r="C22" s="399"/>
      <c r="D22" s="468" t="s">
        <v>259</v>
      </c>
      <c r="E22" s="125" t="s">
        <v>260</v>
      </c>
      <c r="F22" s="250" t="s">
        <v>221</v>
      </c>
      <c r="G22" s="251">
        <v>1</v>
      </c>
      <c r="H22" s="252" t="s">
        <v>1159</v>
      </c>
      <c r="I22" s="125" t="s">
        <v>1160</v>
      </c>
      <c r="J22" s="358">
        <v>0.2</v>
      </c>
      <c r="K22" s="251" t="s">
        <v>59</v>
      </c>
      <c r="L22" s="253">
        <v>41730</v>
      </c>
      <c r="M22" s="253">
        <v>41760</v>
      </c>
      <c r="N22" s="262"/>
      <c r="O22" s="262"/>
      <c r="P22" s="262"/>
      <c r="Q22" s="254"/>
      <c r="R22" s="254"/>
      <c r="S22" s="262"/>
      <c r="T22" s="262"/>
      <c r="U22" s="262"/>
      <c r="V22" s="262"/>
      <c r="W22" s="262"/>
      <c r="X22" s="262"/>
      <c r="Y22" s="262"/>
      <c r="Z22" s="251">
        <f t="shared" si="0"/>
        <v>0</v>
      </c>
      <c r="AA22" s="250">
        <v>0</v>
      </c>
      <c r="AB22" s="251"/>
      <c r="AC22" s="255"/>
      <c r="AD22" s="255"/>
      <c r="AE22" s="255"/>
      <c r="AF22" s="255"/>
      <c r="AG22" s="255"/>
      <c r="AH22" s="256"/>
      <c r="AI22" s="256"/>
      <c r="AJ22" s="256"/>
      <c r="AK22" s="256"/>
      <c r="AL22" s="256"/>
      <c r="AM22" s="257"/>
      <c r="AN22" s="257"/>
      <c r="AO22" s="257"/>
      <c r="AP22" s="257"/>
      <c r="AQ22" s="257"/>
      <c r="AR22" s="258"/>
      <c r="AS22" s="258"/>
      <c r="AT22" s="258"/>
      <c r="AU22" s="258"/>
      <c r="AV22" s="258"/>
      <c r="AW22" s="259"/>
      <c r="AX22" s="259"/>
      <c r="AY22" s="259"/>
      <c r="AZ22" s="259"/>
      <c r="BA22" s="259"/>
      <c r="BB22" s="260"/>
      <c r="BC22" s="260"/>
      <c r="BD22" s="260"/>
      <c r="BE22" s="260"/>
      <c r="BF22" s="260"/>
    </row>
    <row r="23" spans="1:58" ht="27.75" thickBot="1">
      <c r="A23" s="477"/>
      <c r="B23" s="477"/>
      <c r="C23" s="399"/>
      <c r="D23" s="469"/>
      <c r="E23" s="125" t="s">
        <v>1161</v>
      </c>
      <c r="F23" s="264" t="s">
        <v>1162</v>
      </c>
      <c r="G23" s="251"/>
      <c r="H23" s="265" t="s">
        <v>1163</v>
      </c>
      <c r="I23" s="125" t="s">
        <v>1160</v>
      </c>
      <c r="J23" s="358">
        <v>0.2</v>
      </c>
      <c r="K23" s="251" t="s">
        <v>1164</v>
      </c>
      <c r="L23" s="253">
        <v>41640</v>
      </c>
      <c r="M23" s="253">
        <v>42004</v>
      </c>
      <c r="N23" s="254"/>
      <c r="O23" s="254"/>
      <c r="P23" s="254"/>
      <c r="Q23" s="254"/>
      <c r="R23" s="254"/>
      <c r="S23" s="254"/>
      <c r="T23" s="254"/>
      <c r="U23" s="254"/>
      <c r="V23" s="254"/>
      <c r="W23" s="254"/>
      <c r="X23" s="254"/>
      <c r="Y23" s="254"/>
      <c r="Z23" s="251">
        <f t="shared" si="0"/>
        <v>0</v>
      </c>
      <c r="AA23" s="264">
        <v>40000000</v>
      </c>
      <c r="AB23" s="251"/>
      <c r="AC23" s="255"/>
      <c r="AD23" s="255"/>
      <c r="AE23" s="255"/>
      <c r="AF23" s="255"/>
      <c r="AG23" s="255"/>
      <c r="AH23" s="256"/>
      <c r="AI23" s="256"/>
      <c r="AJ23" s="256"/>
      <c r="AK23" s="256"/>
      <c r="AL23" s="256"/>
      <c r="AM23" s="257"/>
      <c r="AN23" s="257"/>
      <c r="AO23" s="257"/>
      <c r="AP23" s="257"/>
      <c r="AQ23" s="257"/>
      <c r="AR23" s="258"/>
      <c r="AS23" s="258"/>
      <c r="AT23" s="258"/>
      <c r="AU23" s="258"/>
      <c r="AV23" s="258"/>
      <c r="AW23" s="259"/>
      <c r="AX23" s="259"/>
      <c r="AY23" s="259"/>
      <c r="AZ23" s="259"/>
      <c r="BA23" s="259"/>
      <c r="BB23" s="260"/>
      <c r="BC23" s="260"/>
      <c r="BD23" s="260"/>
      <c r="BE23" s="260"/>
      <c r="BF23" s="260"/>
    </row>
    <row r="24" spans="1:58" ht="27.75" thickBot="1">
      <c r="A24" s="477"/>
      <c r="B24" s="477"/>
      <c r="C24" s="399"/>
      <c r="D24" s="134" t="s">
        <v>1121</v>
      </c>
      <c r="E24" s="125" t="s">
        <v>250</v>
      </c>
      <c r="F24" s="250" t="s">
        <v>49</v>
      </c>
      <c r="G24" s="251">
        <v>1</v>
      </c>
      <c r="H24" s="252" t="s">
        <v>1122</v>
      </c>
      <c r="I24" s="125" t="s">
        <v>1123</v>
      </c>
      <c r="J24" s="358">
        <v>0.1</v>
      </c>
      <c r="K24" s="251" t="s">
        <v>59</v>
      </c>
      <c r="L24" s="253">
        <v>41671</v>
      </c>
      <c r="M24" s="253">
        <v>41791</v>
      </c>
      <c r="N24" s="251"/>
      <c r="O24" s="254"/>
      <c r="P24" s="254"/>
      <c r="Q24" s="254"/>
      <c r="R24" s="254"/>
      <c r="S24" s="254"/>
      <c r="T24" s="251"/>
      <c r="U24" s="251"/>
      <c r="V24" s="251"/>
      <c r="W24" s="251"/>
      <c r="X24" s="251"/>
      <c r="Y24" s="251"/>
      <c r="Z24" s="251">
        <f t="shared" si="0"/>
        <v>0</v>
      </c>
      <c r="AA24" s="250">
        <v>0</v>
      </c>
      <c r="AB24" s="251"/>
      <c r="AC24" s="255"/>
      <c r="AD24" s="255"/>
      <c r="AE24" s="255"/>
      <c r="AF24" s="255"/>
      <c r="AG24" s="255"/>
      <c r="AH24" s="256"/>
      <c r="AI24" s="256"/>
      <c r="AJ24" s="256"/>
      <c r="AK24" s="256"/>
      <c r="AL24" s="256"/>
      <c r="AM24" s="257"/>
      <c r="AN24" s="257"/>
      <c r="AO24" s="257"/>
      <c r="AP24" s="257"/>
      <c r="AQ24" s="257"/>
      <c r="AR24" s="258"/>
      <c r="AS24" s="258"/>
      <c r="AT24" s="258"/>
      <c r="AU24" s="258"/>
      <c r="AV24" s="258"/>
      <c r="AW24" s="259"/>
      <c r="AX24" s="259"/>
      <c r="AY24" s="259"/>
      <c r="AZ24" s="259"/>
      <c r="BA24" s="259"/>
      <c r="BB24" s="260"/>
      <c r="BC24" s="260"/>
      <c r="BD24" s="260"/>
      <c r="BE24" s="260"/>
      <c r="BF24" s="260"/>
    </row>
    <row r="25" spans="1:58" ht="36.75" thickBot="1">
      <c r="A25" s="477"/>
      <c r="B25" s="477"/>
      <c r="C25" s="399"/>
      <c r="D25" s="134" t="s">
        <v>1124</v>
      </c>
      <c r="E25" s="125" t="s">
        <v>251</v>
      </c>
      <c r="F25" s="250" t="s">
        <v>1125</v>
      </c>
      <c r="G25" s="251">
        <v>1</v>
      </c>
      <c r="H25" s="252" t="s">
        <v>1126</v>
      </c>
      <c r="I25" s="125" t="s">
        <v>1127</v>
      </c>
      <c r="J25" s="358">
        <v>0.2</v>
      </c>
      <c r="K25" s="125" t="s">
        <v>1086</v>
      </c>
      <c r="L25" s="253">
        <v>41852</v>
      </c>
      <c r="M25" s="253">
        <v>41883</v>
      </c>
      <c r="N25" s="251"/>
      <c r="O25" s="251"/>
      <c r="P25" s="251"/>
      <c r="Q25" s="251"/>
      <c r="R25" s="251"/>
      <c r="S25" s="251"/>
      <c r="T25" s="254"/>
      <c r="U25" s="251"/>
      <c r="V25" s="251"/>
      <c r="W25" s="251"/>
      <c r="X25" s="251"/>
      <c r="Y25" s="251"/>
      <c r="Z25" s="251">
        <f t="shared" si="0"/>
        <v>0</v>
      </c>
      <c r="AA25" s="250">
        <v>120000000</v>
      </c>
      <c r="AB25" s="251"/>
      <c r="AC25" s="255"/>
      <c r="AD25" s="255"/>
      <c r="AE25" s="255"/>
      <c r="AF25" s="255"/>
      <c r="AG25" s="255"/>
      <c r="AH25" s="256"/>
      <c r="AI25" s="256"/>
      <c r="AJ25" s="256"/>
      <c r="AK25" s="256"/>
      <c r="AL25" s="256"/>
      <c r="AM25" s="257"/>
      <c r="AN25" s="257"/>
      <c r="AO25" s="257"/>
      <c r="AP25" s="257"/>
      <c r="AQ25" s="257"/>
      <c r="AR25" s="258"/>
      <c r="AS25" s="258"/>
      <c r="AT25" s="258"/>
      <c r="AU25" s="258"/>
      <c r="AV25" s="258"/>
      <c r="AW25" s="259"/>
      <c r="AX25" s="259"/>
      <c r="AY25" s="259"/>
      <c r="AZ25" s="259"/>
      <c r="BA25" s="259"/>
      <c r="BB25" s="260"/>
      <c r="BC25" s="260"/>
      <c r="BD25" s="260"/>
      <c r="BE25" s="260"/>
      <c r="BF25" s="260"/>
    </row>
    <row r="26" spans="1:58" ht="18.75" thickBot="1">
      <c r="A26" s="477"/>
      <c r="B26" s="477"/>
      <c r="C26" s="399"/>
      <c r="D26" s="134" t="s">
        <v>1128</v>
      </c>
      <c r="E26" s="251" t="s">
        <v>252</v>
      </c>
      <c r="F26" s="250" t="s">
        <v>1125</v>
      </c>
      <c r="G26" s="251">
        <v>1</v>
      </c>
      <c r="H26" s="252" t="s">
        <v>1126</v>
      </c>
      <c r="I26" s="125" t="s">
        <v>1129</v>
      </c>
      <c r="J26" s="358">
        <v>0.15</v>
      </c>
      <c r="K26" s="125" t="s">
        <v>1086</v>
      </c>
      <c r="L26" s="253">
        <v>41913</v>
      </c>
      <c r="M26" s="253">
        <v>41943</v>
      </c>
      <c r="N26" s="251"/>
      <c r="O26" s="251"/>
      <c r="P26" s="251"/>
      <c r="Q26" s="251"/>
      <c r="R26" s="251"/>
      <c r="S26" s="251"/>
      <c r="T26" s="251"/>
      <c r="U26" s="251"/>
      <c r="V26" s="251"/>
      <c r="W26" s="254"/>
      <c r="X26" s="251"/>
      <c r="Y26" s="251"/>
      <c r="Z26" s="251">
        <f t="shared" si="0"/>
        <v>0</v>
      </c>
      <c r="AA26" s="250">
        <v>40000000</v>
      </c>
      <c r="AB26" s="251"/>
      <c r="AC26" s="255"/>
      <c r="AD26" s="255"/>
      <c r="AE26" s="255"/>
      <c r="AF26" s="255"/>
      <c r="AG26" s="255"/>
      <c r="AH26" s="256"/>
      <c r="AI26" s="256"/>
      <c r="AJ26" s="256"/>
      <c r="AK26" s="256"/>
      <c r="AL26" s="256"/>
      <c r="AM26" s="257"/>
      <c r="AN26" s="257"/>
      <c r="AO26" s="257"/>
      <c r="AP26" s="257"/>
      <c r="AQ26" s="257"/>
      <c r="AR26" s="258"/>
      <c r="AS26" s="258"/>
      <c r="AT26" s="258"/>
      <c r="AU26" s="258"/>
      <c r="AV26" s="258"/>
      <c r="AW26" s="259"/>
      <c r="AX26" s="259"/>
      <c r="AY26" s="259"/>
      <c r="AZ26" s="259"/>
      <c r="BA26" s="259"/>
      <c r="BB26" s="260"/>
      <c r="BC26" s="260"/>
      <c r="BD26" s="260"/>
      <c r="BE26" s="260"/>
      <c r="BF26" s="260"/>
    </row>
    <row r="27" spans="1:58" ht="45.75" thickBot="1">
      <c r="A27" s="477"/>
      <c r="B27" s="477"/>
      <c r="C27" s="399"/>
      <c r="D27" s="134" t="s">
        <v>1136</v>
      </c>
      <c r="E27" s="125" t="s">
        <v>1137</v>
      </c>
      <c r="F27" s="252" t="s">
        <v>1138</v>
      </c>
      <c r="G27" s="251">
        <v>1</v>
      </c>
      <c r="H27" s="252" t="s">
        <v>1139</v>
      </c>
      <c r="I27" s="125" t="s">
        <v>1140</v>
      </c>
      <c r="J27" s="358">
        <v>0.25</v>
      </c>
      <c r="K27" s="125" t="s">
        <v>1141</v>
      </c>
      <c r="L27" s="253">
        <v>41699</v>
      </c>
      <c r="M27" s="253">
        <v>41760</v>
      </c>
      <c r="N27" s="251"/>
      <c r="O27" s="251"/>
      <c r="P27" s="254"/>
      <c r="Q27" s="254"/>
      <c r="R27" s="254"/>
      <c r="S27" s="251"/>
      <c r="T27" s="251"/>
      <c r="U27" s="251"/>
      <c r="V27" s="251"/>
      <c r="W27" s="251"/>
      <c r="X27" s="251"/>
      <c r="Y27" s="251"/>
      <c r="Z27" s="251">
        <f t="shared" si="0"/>
        <v>0</v>
      </c>
      <c r="AA27" s="250">
        <v>2000000000</v>
      </c>
      <c r="AB27" s="251"/>
      <c r="AC27" s="255"/>
      <c r="AD27" s="255"/>
      <c r="AE27" s="255"/>
      <c r="AF27" s="255"/>
      <c r="AG27" s="255"/>
      <c r="AH27" s="256"/>
      <c r="AI27" s="256"/>
      <c r="AJ27" s="256"/>
      <c r="AK27" s="256"/>
      <c r="AL27" s="256"/>
      <c r="AM27" s="257"/>
      <c r="AN27" s="257"/>
      <c r="AO27" s="257"/>
      <c r="AP27" s="257"/>
      <c r="AQ27" s="257"/>
      <c r="AR27" s="258"/>
      <c r="AS27" s="258"/>
      <c r="AT27" s="258"/>
      <c r="AU27" s="258"/>
      <c r="AV27" s="258"/>
      <c r="AW27" s="259"/>
      <c r="AX27" s="259"/>
      <c r="AY27" s="259"/>
      <c r="AZ27" s="259"/>
      <c r="BA27" s="259"/>
      <c r="BB27" s="260"/>
      <c r="BC27" s="260"/>
      <c r="BD27" s="260"/>
      <c r="BE27" s="260"/>
      <c r="BF27" s="260"/>
    </row>
    <row r="28" spans="1:58" ht="27" customHeight="1" thickBot="1">
      <c r="A28" s="477"/>
      <c r="B28" s="477"/>
      <c r="C28" s="399"/>
      <c r="D28" s="134" t="s">
        <v>1142</v>
      </c>
      <c r="E28" s="125" t="s">
        <v>1143</v>
      </c>
      <c r="F28" s="250" t="s">
        <v>609</v>
      </c>
      <c r="G28" s="251">
        <v>36</v>
      </c>
      <c r="H28" s="252" t="s">
        <v>1144</v>
      </c>
      <c r="I28" s="125" t="s">
        <v>1145</v>
      </c>
      <c r="J28" s="358">
        <v>0.25</v>
      </c>
      <c r="K28" s="251" t="s">
        <v>1146</v>
      </c>
      <c r="L28" s="253">
        <v>41640</v>
      </c>
      <c r="M28" s="253">
        <v>42004</v>
      </c>
      <c r="N28" s="254"/>
      <c r="O28" s="254"/>
      <c r="P28" s="254"/>
      <c r="Q28" s="254"/>
      <c r="R28" s="254"/>
      <c r="S28" s="254"/>
      <c r="T28" s="254"/>
      <c r="U28" s="254"/>
      <c r="V28" s="254"/>
      <c r="W28" s="254"/>
      <c r="X28" s="254"/>
      <c r="Y28" s="254"/>
      <c r="Z28" s="251">
        <f t="shared" si="0"/>
        <v>0</v>
      </c>
      <c r="AA28" s="250">
        <v>0</v>
      </c>
      <c r="AB28" s="251"/>
      <c r="AC28" s="255"/>
      <c r="AD28" s="255"/>
      <c r="AE28" s="255"/>
      <c r="AF28" s="255"/>
      <c r="AG28" s="255"/>
      <c r="AH28" s="256"/>
      <c r="AI28" s="256"/>
      <c r="AJ28" s="256"/>
      <c r="AK28" s="256"/>
      <c r="AL28" s="256"/>
      <c r="AM28" s="257"/>
      <c r="AN28" s="257"/>
      <c r="AO28" s="257"/>
      <c r="AP28" s="257"/>
      <c r="AQ28" s="257"/>
      <c r="AR28" s="258"/>
      <c r="AS28" s="258"/>
      <c r="AT28" s="258"/>
      <c r="AU28" s="258"/>
      <c r="AV28" s="258"/>
      <c r="AW28" s="259"/>
      <c r="AX28" s="259"/>
      <c r="AY28" s="259"/>
      <c r="AZ28" s="259"/>
      <c r="BA28" s="259"/>
      <c r="BB28" s="260"/>
      <c r="BC28" s="260"/>
      <c r="BD28" s="260"/>
      <c r="BE28" s="260"/>
      <c r="BF28" s="260"/>
    </row>
    <row r="29" spans="1:58" ht="27.75" thickBot="1">
      <c r="A29" s="477"/>
      <c r="B29" s="477"/>
      <c r="C29" s="399"/>
      <c r="D29" s="134" t="s">
        <v>1147</v>
      </c>
      <c r="E29" s="125" t="s">
        <v>255</v>
      </c>
      <c r="F29" s="250" t="s">
        <v>49</v>
      </c>
      <c r="G29" s="251">
        <v>2</v>
      </c>
      <c r="H29" s="252" t="s">
        <v>1148</v>
      </c>
      <c r="I29" s="125" t="s">
        <v>1145</v>
      </c>
      <c r="J29" s="358">
        <v>0.25</v>
      </c>
      <c r="K29" s="251" t="s">
        <v>59</v>
      </c>
      <c r="L29" s="253">
        <v>41699</v>
      </c>
      <c r="M29" s="253">
        <v>41730</v>
      </c>
      <c r="N29" s="251"/>
      <c r="O29" s="251"/>
      <c r="P29" s="254"/>
      <c r="Q29" s="254"/>
      <c r="R29" s="251"/>
      <c r="S29" s="251"/>
      <c r="T29" s="251"/>
      <c r="U29" s="251"/>
      <c r="V29" s="251"/>
      <c r="W29" s="251"/>
      <c r="X29" s="251"/>
      <c r="Y29" s="251"/>
      <c r="Z29" s="251">
        <f t="shared" si="0"/>
        <v>0</v>
      </c>
      <c r="AA29" s="250">
        <v>0</v>
      </c>
      <c r="AB29" s="251"/>
      <c r="AC29" s="255"/>
      <c r="AD29" s="255"/>
      <c r="AE29" s="255"/>
      <c r="AF29" s="255"/>
      <c r="AG29" s="255"/>
      <c r="AH29" s="256"/>
      <c r="AI29" s="256"/>
      <c r="AJ29" s="256"/>
      <c r="AK29" s="256"/>
      <c r="AL29" s="256"/>
      <c r="AM29" s="257"/>
      <c r="AN29" s="257"/>
      <c r="AO29" s="257"/>
      <c r="AP29" s="257"/>
      <c r="AQ29" s="257"/>
      <c r="AR29" s="258"/>
      <c r="AS29" s="258"/>
      <c r="AT29" s="258"/>
      <c r="AU29" s="258"/>
      <c r="AV29" s="258"/>
      <c r="AW29" s="259"/>
      <c r="AX29" s="259"/>
      <c r="AY29" s="259"/>
      <c r="AZ29" s="259"/>
      <c r="BA29" s="259"/>
      <c r="BB29" s="260"/>
      <c r="BC29" s="260"/>
      <c r="BD29" s="260"/>
      <c r="BE29" s="260"/>
      <c r="BF29" s="260"/>
    </row>
    <row r="30" spans="1:58" ht="27.75" thickBot="1">
      <c r="A30" s="477"/>
      <c r="B30" s="477"/>
      <c r="C30" s="399"/>
      <c r="D30" s="134" t="s">
        <v>1149</v>
      </c>
      <c r="E30" s="125" t="s">
        <v>256</v>
      </c>
      <c r="F30" s="250" t="s">
        <v>49</v>
      </c>
      <c r="G30" s="251">
        <v>1</v>
      </c>
      <c r="H30" s="252" t="s">
        <v>1148</v>
      </c>
      <c r="I30" s="125" t="s">
        <v>1145</v>
      </c>
      <c r="J30" s="358">
        <v>0.25</v>
      </c>
      <c r="K30" s="251" t="s">
        <v>59</v>
      </c>
      <c r="L30" s="253">
        <v>41699</v>
      </c>
      <c r="M30" s="253">
        <v>41730</v>
      </c>
      <c r="N30" s="251"/>
      <c r="O30" s="251"/>
      <c r="P30" s="254"/>
      <c r="Q30" s="254"/>
      <c r="R30" s="251"/>
      <c r="S30" s="251"/>
      <c r="T30" s="251"/>
      <c r="U30" s="251"/>
      <c r="V30" s="251"/>
      <c r="W30" s="251"/>
      <c r="X30" s="251"/>
      <c r="Y30" s="251"/>
      <c r="Z30" s="251">
        <f t="shared" si="0"/>
        <v>0</v>
      </c>
      <c r="AA30" s="250">
        <v>0</v>
      </c>
      <c r="AB30" s="251"/>
      <c r="AC30" s="255"/>
      <c r="AD30" s="255"/>
      <c r="AE30" s="255"/>
      <c r="AF30" s="255"/>
      <c r="AG30" s="255"/>
      <c r="AH30" s="256"/>
      <c r="AI30" s="256"/>
      <c r="AJ30" s="256"/>
      <c r="AK30" s="256"/>
      <c r="AL30" s="256"/>
      <c r="AM30" s="257"/>
      <c r="AN30" s="257"/>
      <c r="AO30" s="257"/>
      <c r="AP30" s="257"/>
      <c r="AQ30" s="257"/>
      <c r="AR30" s="258"/>
      <c r="AS30" s="258"/>
      <c r="AT30" s="258"/>
      <c r="AU30" s="258"/>
      <c r="AV30" s="258"/>
      <c r="AW30" s="259"/>
      <c r="AX30" s="259"/>
      <c r="AY30" s="259"/>
      <c r="AZ30" s="259"/>
      <c r="BA30" s="259"/>
      <c r="BB30" s="260"/>
      <c r="BC30" s="260"/>
      <c r="BD30" s="260"/>
      <c r="BE30" s="260"/>
      <c r="BF30" s="260"/>
    </row>
    <row r="31" spans="1:58" ht="54.75" thickBot="1">
      <c r="A31" s="477"/>
      <c r="B31" s="477"/>
      <c r="C31" s="399"/>
      <c r="D31" s="134" t="s">
        <v>1185</v>
      </c>
      <c r="E31" s="125" t="s">
        <v>268</v>
      </c>
      <c r="F31" s="250" t="s">
        <v>1186</v>
      </c>
      <c r="G31" s="251">
        <v>6</v>
      </c>
      <c r="H31" s="250" t="s">
        <v>1187</v>
      </c>
      <c r="I31" s="125" t="s">
        <v>1188</v>
      </c>
      <c r="J31" s="358">
        <v>1</v>
      </c>
      <c r="K31" s="251" t="s">
        <v>1189</v>
      </c>
      <c r="L31" s="266">
        <v>41671</v>
      </c>
      <c r="M31" s="253">
        <v>42004</v>
      </c>
      <c r="N31" s="254"/>
      <c r="O31" s="254"/>
      <c r="P31" s="254"/>
      <c r="Q31" s="254"/>
      <c r="R31" s="254"/>
      <c r="S31" s="254"/>
      <c r="T31" s="254"/>
      <c r="U31" s="254"/>
      <c r="V31" s="254"/>
      <c r="W31" s="254"/>
      <c r="X31" s="254"/>
      <c r="Y31" s="254"/>
      <c r="Z31" s="251">
        <f t="shared" si="0"/>
        <v>0</v>
      </c>
      <c r="AA31" s="250">
        <v>0</v>
      </c>
      <c r="AB31" s="251"/>
      <c r="AC31" s="255"/>
      <c r="AD31" s="255"/>
      <c r="AE31" s="255"/>
      <c r="AF31" s="255"/>
      <c r="AG31" s="255"/>
      <c r="AH31" s="256"/>
      <c r="AI31" s="256"/>
      <c r="AJ31" s="256"/>
      <c r="AK31" s="256"/>
      <c r="AL31" s="256"/>
      <c r="AM31" s="257"/>
      <c r="AN31" s="257"/>
      <c r="AO31" s="257"/>
      <c r="AP31" s="257"/>
      <c r="AQ31" s="257"/>
      <c r="AR31" s="258"/>
      <c r="AS31" s="258"/>
      <c r="AT31" s="258"/>
      <c r="AU31" s="258"/>
      <c r="AV31" s="258"/>
      <c r="AW31" s="259"/>
      <c r="AX31" s="259"/>
      <c r="AY31" s="259"/>
      <c r="AZ31" s="259"/>
      <c r="BA31" s="259"/>
      <c r="BB31" s="260"/>
      <c r="BC31" s="260"/>
      <c r="BD31" s="260"/>
      <c r="BE31" s="260"/>
      <c r="BF31" s="260"/>
    </row>
    <row r="32" spans="1:58" ht="18.75" customHeight="1" thickBot="1">
      <c r="A32" s="477"/>
      <c r="B32" s="477"/>
      <c r="C32" s="399" t="s">
        <v>1591</v>
      </c>
      <c r="D32" s="267" t="s">
        <v>1099</v>
      </c>
      <c r="E32" s="125" t="s">
        <v>1100</v>
      </c>
      <c r="F32" s="250" t="s">
        <v>916</v>
      </c>
      <c r="G32" s="251">
        <v>1</v>
      </c>
      <c r="H32" s="252" t="s">
        <v>1101</v>
      </c>
      <c r="I32" s="125" t="s">
        <v>1090</v>
      </c>
      <c r="J32" s="358">
        <v>0.02</v>
      </c>
      <c r="K32" s="251" t="s">
        <v>59</v>
      </c>
      <c r="L32" s="253">
        <v>41671</v>
      </c>
      <c r="M32" s="253">
        <v>41671</v>
      </c>
      <c r="N32" s="251"/>
      <c r="O32" s="254"/>
      <c r="P32" s="251"/>
      <c r="Q32" s="251"/>
      <c r="R32" s="251"/>
      <c r="S32" s="251"/>
      <c r="T32" s="251"/>
      <c r="U32" s="251"/>
      <c r="V32" s="251"/>
      <c r="W32" s="251"/>
      <c r="X32" s="251"/>
      <c r="Y32" s="251"/>
      <c r="Z32" s="251">
        <f>SUM(N32:Y32)</f>
        <v>0</v>
      </c>
      <c r="AA32" s="250">
        <v>0</v>
      </c>
      <c r="AB32" s="251"/>
      <c r="AC32" s="255"/>
      <c r="AD32" s="255"/>
      <c r="AE32" s="255"/>
      <c r="AF32" s="255"/>
      <c r="AG32" s="255"/>
      <c r="AH32" s="256"/>
      <c r="AI32" s="256"/>
      <c r="AJ32" s="256"/>
      <c r="AK32" s="256"/>
      <c r="AL32" s="256"/>
      <c r="AM32" s="257"/>
      <c r="AN32" s="257"/>
      <c r="AO32" s="257"/>
      <c r="AP32" s="257"/>
      <c r="AQ32" s="257"/>
      <c r="AR32" s="258"/>
      <c r="AS32" s="258"/>
      <c r="AT32" s="258"/>
      <c r="AU32" s="258"/>
      <c r="AV32" s="258"/>
      <c r="AW32" s="259"/>
      <c r="AX32" s="259"/>
      <c r="AY32" s="259"/>
      <c r="AZ32" s="259"/>
      <c r="BA32" s="259"/>
      <c r="BB32" s="260"/>
      <c r="BC32" s="260"/>
      <c r="BD32" s="260"/>
      <c r="BE32" s="260"/>
      <c r="BF32" s="260"/>
    </row>
    <row r="33" spans="1:58" ht="18.75" thickBot="1">
      <c r="A33" s="477"/>
      <c r="B33" s="477"/>
      <c r="C33" s="399"/>
      <c r="D33" s="267" t="s">
        <v>1130</v>
      </c>
      <c r="E33" s="251" t="s">
        <v>252</v>
      </c>
      <c r="F33" s="250" t="s">
        <v>1125</v>
      </c>
      <c r="G33" s="251">
        <v>3</v>
      </c>
      <c r="H33" s="252" t="s">
        <v>1126</v>
      </c>
      <c r="I33" s="125" t="s">
        <v>1129</v>
      </c>
      <c r="J33" s="358">
        <v>0.15</v>
      </c>
      <c r="K33" s="125" t="s">
        <v>1086</v>
      </c>
      <c r="L33" s="253">
        <v>41913</v>
      </c>
      <c r="M33" s="253">
        <v>41943</v>
      </c>
      <c r="N33" s="251"/>
      <c r="O33" s="251"/>
      <c r="P33" s="251"/>
      <c r="Q33" s="251"/>
      <c r="R33" s="251"/>
      <c r="S33" s="251"/>
      <c r="T33" s="251"/>
      <c r="U33" s="251"/>
      <c r="V33" s="251"/>
      <c r="W33" s="254"/>
      <c r="X33" s="251"/>
      <c r="Y33" s="251"/>
      <c r="Z33" s="251">
        <f aca="true" t="shared" si="1" ref="Z33:Z42">SUM(N33:Y33)</f>
        <v>0</v>
      </c>
      <c r="AA33" s="250">
        <v>30000000</v>
      </c>
      <c r="AB33" s="251"/>
      <c r="AC33" s="255"/>
      <c r="AD33" s="255"/>
      <c r="AE33" s="255"/>
      <c r="AF33" s="255"/>
      <c r="AG33" s="255"/>
      <c r="AH33" s="256"/>
      <c r="AI33" s="256"/>
      <c r="AJ33" s="256"/>
      <c r="AK33" s="256"/>
      <c r="AL33" s="256"/>
      <c r="AM33" s="257"/>
      <c r="AN33" s="257"/>
      <c r="AO33" s="257"/>
      <c r="AP33" s="257"/>
      <c r="AQ33" s="257"/>
      <c r="AR33" s="258"/>
      <c r="AS33" s="258"/>
      <c r="AT33" s="258"/>
      <c r="AU33" s="258"/>
      <c r="AV33" s="258"/>
      <c r="AW33" s="259"/>
      <c r="AX33" s="259"/>
      <c r="AY33" s="259"/>
      <c r="AZ33" s="259"/>
      <c r="BA33" s="259"/>
      <c r="BB33" s="260"/>
      <c r="BC33" s="260"/>
      <c r="BD33" s="260"/>
      <c r="BE33" s="260"/>
      <c r="BF33" s="260"/>
    </row>
    <row r="34" spans="1:58" ht="36.75" thickBot="1">
      <c r="A34" s="477"/>
      <c r="B34" s="477"/>
      <c r="C34" s="399"/>
      <c r="D34" s="267" t="s">
        <v>1131</v>
      </c>
      <c r="E34" s="125" t="s">
        <v>1132</v>
      </c>
      <c r="F34" s="250" t="s">
        <v>179</v>
      </c>
      <c r="G34" s="251">
        <v>1</v>
      </c>
      <c r="H34" s="252" t="s">
        <v>1133</v>
      </c>
      <c r="I34" s="125" t="s">
        <v>1127</v>
      </c>
      <c r="J34" s="358">
        <v>0.1</v>
      </c>
      <c r="K34" s="251" t="s">
        <v>1134</v>
      </c>
      <c r="L34" s="253">
        <v>41730</v>
      </c>
      <c r="M34" s="253">
        <v>41791</v>
      </c>
      <c r="N34" s="251"/>
      <c r="O34" s="251"/>
      <c r="P34" s="251"/>
      <c r="Q34" s="254"/>
      <c r="R34" s="254"/>
      <c r="S34" s="254"/>
      <c r="T34" s="251"/>
      <c r="U34" s="251"/>
      <c r="V34" s="251"/>
      <c r="W34" s="251"/>
      <c r="X34" s="251"/>
      <c r="Y34" s="251"/>
      <c r="Z34" s="251">
        <f t="shared" si="1"/>
        <v>0</v>
      </c>
      <c r="AA34" s="250">
        <v>60000000</v>
      </c>
      <c r="AB34" s="251"/>
      <c r="AC34" s="255"/>
      <c r="AD34" s="255"/>
      <c r="AE34" s="255"/>
      <c r="AF34" s="255"/>
      <c r="AG34" s="255"/>
      <c r="AH34" s="256"/>
      <c r="AI34" s="256"/>
      <c r="AJ34" s="256"/>
      <c r="AK34" s="256"/>
      <c r="AL34" s="256"/>
      <c r="AM34" s="257"/>
      <c r="AN34" s="257"/>
      <c r="AO34" s="257"/>
      <c r="AP34" s="257"/>
      <c r="AQ34" s="257"/>
      <c r="AR34" s="258"/>
      <c r="AS34" s="258"/>
      <c r="AT34" s="258"/>
      <c r="AU34" s="258"/>
      <c r="AV34" s="258"/>
      <c r="AW34" s="259"/>
      <c r="AX34" s="259"/>
      <c r="AY34" s="259"/>
      <c r="AZ34" s="259"/>
      <c r="BA34" s="259"/>
      <c r="BB34" s="260"/>
      <c r="BC34" s="260"/>
      <c r="BD34" s="260"/>
      <c r="BE34" s="260"/>
      <c r="BF34" s="260"/>
    </row>
    <row r="35" spans="1:58" ht="36.75" thickBot="1">
      <c r="A35" s="477"/>
      <c r="B35" s="477"/>
      <c r="C35" s="399"/>
      <c r="D35" s="267" t="s">
        <v>253</v>
      </c>
      <c r="E35" s="125" t="s">
        <v>254</v>
      </c>
      <c r="F35" s="250" t="s">
        <v>49</v>
      </c>
      <c r="G35" s="251">
        <v>1</v>
      </c>
      <c r="H35" s="252" t="s">
        <v>1135</v>
      </c>
      <c r="I35" s="125" t="s">
        <v>1127</v>
      </c>
      <c r="J35" s="358">
        <v>0.05</v>
      </c>
      <c r="K35" s="251" t="s">
        <v>59</v>
      </c>
      <c r="L35" s="253">
        <v>41760</v>
      </c>
      <c r="M35" s="253">
        <v>41790</v>
      </c>
      <c r="N35" s="251"/>
      <c r="O35" s="251"/>
      <c r="P35" s="251"/>
      <c r="Q35" s="251"/>
      <c r="R35" s="254"/>
      <c r="S35" s="251"/>
      <c r="T35" s="251"/>
      <c r="U35" s="251"/>
      <c r="V35" s="251"/>
      <c r="W35" s="251"/>
      <c r="X35" s="251"/>
      <c r="Y35" s="251"/>
      <c r="Z35" s="251">
        <f t="shared" si="1"/>
        <v>0</v>
      </c>
      <c r="AA35" s="250">
        <v>0</v>
      </c>
      <c r="AB35" s="251"/>
      <c r="AC35" s="255"/>
      <c r="AD35" s="255"/>
      <c r="AE35" s="255"/>
      <c r="AF35" s="255"/>
      <c r="AG35" s="255"/>
      <c r="AH35" s="256"/>
      <c r="AI35" s="256"/>
      <c r="AJ35" s="256"/>
      <c r="AK35" s="256"/>
      <c r="AL35" s="256"/>
      <c r="AM35" s="257"/>
      <c r="AN35" s="257"/>
      <c r="AO35" s="257"/>
      <c r="AP35" s="257"/>
      <c r="AQ35" s="257"/>
      <c r="AR35" s="258"/>
      <c r="AS35" s="258"/>
      <c r="AT35" s="258"/>
      <c r="AU35" s="258"/>
      <c r="AV35" s="258"/>
      <c r="AW35" s="259"/>
      <c r="AX35" s="259"/>
      <c r="AY35" s="259"/>
      <c r="AZ35" s="259"/>
      <c r="BA35" s="259"/>
      <c r="BB35" s="260"/>
      <c r="BC35" s="260"/>
      <c r="BD35" s="260"/>
      <c r="BE35" s="260"/>
      <c r="BF35" s="260"/>
    </row>
    <row r="36" spans="1:58" ht="27.75" thickBot="1">
      <c r="A36" s="477"/>
      <c r="B36" s="477"/>
      <c r="C36" s="399"/>
      <c r="D36" s="267" t="s">
        <v>1165</v>
      </c>
      <c r="E36" s="125" t="s">
        <v>257</v>
      </c>
      <c r="F36" s="250" t="s">
        <v>1104</v>
      </c>
      <c r="G36" s="251">
        <v>3</v>
      </c>
      <c r="H36" s="252" t="s">
        <v>1166</v>
      </c>
      <c r="I36" s="125" t="s">
        <v>1153</v>
      </c>
      <c r="J36" s="358">
        <v>0.1</v>
      </c>
      <c r="K36" s="125" t="s">
        <v>1167</v>
      </c>
      <c r="L36" s="253">
        <v>41671</v>
      </c>
      <c r="M36" s="253">
        <v>42004</v>
      </c>
      <c r="N36" s="251"/>
      <c r="O36" s="251"/>
      <c r="P36" s="254"/>
      <c r="Q36" s="251"/>
      <c r="R36" s="251"/>
      <c r="S36" s="251"/>
      <c r="T36" s="251"/>
      <c r="U36" s="251"/>
      <c r="V36" s="254"/>
      <c r="W36" s="251"/>
      <c r="X36" s="251"/>
      <c r="Y36" s="251"/>
      <c r="Z36" s="251">
        <f t="shared" si="1"/>
        <v>0</v>
      </c>
      <c r="AA36" s="250">
        <v>0</v>
      </c>
      <c r="AB36" s="251"/>
      <c r="AC36" s="255"/>
      <c r="AD36" s="255"/>
      <c r="AE36" s="255"/>
      <c r="AF36" s="255"/>
      <c r="AG36" s="255"/>
      <c r="AH36" s="256"/>
      <c r="AI36" s="256"/>
      <c r="AJ36" s="256"/>
      <c r="AK36" s="256"/>
      <c r="AL36" s="256"/>
      <c r="AM36" s="257"/>
      <c r="AN36" s="257"/>
      <c r="AO36" s="257"/>
      <c r="AP36" s="257"/>
      <c r="AQ36" s="257"/>
      <c r="AR36" s="258"/>
      <c r="AS36" s="258"/>
      <c r="AT36" s="258"/>
      <c r="AU36" s="258"/>
      <c r="AV36" s="258"/>
      <c r="AW36" s="259"/>
      <c r="AX36" s="259"/>
      <c r="AY36" s="259"/>
      <c r="AZ36" s="259"/>
      <c r="BA36" s="259"/>
      <c r="BB36" s="260"/>
      <c r="BC36" s="260"/>
      <c r="BD36" s="260"/>
      <c r="BE36" s="260"/>
      <c r="BF36" s="260"/>
    </row>
    <row r="37" spans="1:58" ht="36.75" thickBot="1">
      <c r="A37" s="477"/>
      <c r="B37" s="477"/>
      <c r="C37" s="399"/>
      <c r="D37" s="267" t="s">
        <v>261</v>
      </c>
      <c r="E37" s="125" t="s">
        <v>262</v>
      </c>
      <c r="F37" s="250" t="s">
        <v>363</v>
      </c>
      <c r="G37" s="251">
        <v>6</v>
      </c>
      <c r="H37" s="252" t="s">
        <v>1168</v>
      </c>
      <c r="I37" s="125" t="s">
        <v>1140</v>
      </c>
      <c r="J37" s="358">
        <v>0.3</v>
      </c>
      <c r="K37" s="125" t="s">
        <v>1086</v>
      </c>
      <c r="L37" s="253">
        <v>41760</v>
      </c>
      <c r="M37" s="253">
        <v>41913</v>
      </c>
      <c r="N37" s="251"/>
      <c r="O37" s="251"/>
      <c r="P37" s="251"/>
      <c r="Q37" s="251"/>
      <c r="R37" s="254"/>
      <c r="S37" s="254"/>
      <c r="T37" s="254"/>
      <c r="U37" s="254"/>
      <c r="V37" s="254"/>
      <c r="W37" s="254"/>
      <c r="X37" s="251"/>
      <c r="Y37" s="251"/>
      <c r="Z37" s="251">
        <f t="shared" si="1"/>
        <v>0</v>
      </c>
      <c r="AA37" s="250">
        <v>1500000000</v>
      </c>
      <c r="AB37" s="251"/>
      <c r="AC37" s="255"/>
      <c r="AD37" s="255"/>
      <c r="AE37" s="255"/>
      <c r="AF37" s="255"/>
      <c r="AG37" s="255"/>
      <c r="AH37" s="256"/>
      <c r="AI37" s="256"/>
      <c r="AJ37" s="256"/>
      <c r="AK37" s="256"/>
      <c r="AL37" s="256"/>
      <c r="AM37" s="257"/>
      <c r="AN37" s="257"/>
      <c r="AO37" s="257"/>
      <c r="AP37" s="257"/>
      <c r="AQ37" s="257"/>
      <c r="AR37" s="258"/>
      <c r="AS37" s="258"/>
      <c r="AT37" s="258"/>
      <c r="AU37" s="258"/>
      <c r="AV37" s="258"/>
      <c r="AW37" s="259"/>
      <c r="AX37" s="259"/>
      <c r="AY37" s="259"/>
      <c r="AZ37" s="259"/>
      <c r="BA37" s="259"/>
      <c r="BB37" s="260"/>
      <c r="BC37" s="260"/>
      <c r="BD37" s="260"/>
      <c r="BE37" s="260"/>
      <c r="BF37" s="260"/>
    </row>
    <row r="38" spans="1:58" ht="36.75" thickBot="1">
      <c r="A38" s="477"/>
      <c r="B38" s="477"/>
      <c r="C38" s="399"/>
      <c r="D38" s="267" t="s">
        <v>1169</v>
      </c>
      <c r="E38" s="125" t="s">
        <v>263</v>
      </c>
      <c r="F38" s="250" t="s">
        <v>49</v>
      </c>
      <c r="G38" s="251">
        <v>1</v>
      </c>
      <c r="H38" s="252" t="s">
        <v>1148</v>
      </c>
      <c r="I38" s="125" t="s">
        <v>1140</v>
      </c>
      <c r="J38" s="358">
        <v>0.1</v>
      </c>
      <c r="K38" s="251" t="s">
        <v>59</v>
      </c>
      <c r="L38" s="253">
        <v>41791</v>
      </c>
      <c r="M38" s="253">
        <v>42004</v>
      </c>
      <c r="N38" s="251"/>
      <c r="O38" s="251"/>
      <c r="P38" s="251"/>
      <c r="Q38" s="251"/>
      <c r="R38" s="251"/>
      <c r="S38" s="251"/>
      <c r="T38" s="254"/>
      <c r="U38" s="254"/>
      <c r="V38" s="254"/>
      <c r="W38" s="254"/>
      <c r="X38" s="254"/>
      <c r="Y38" s="254"/>
      <c r="Z38" s="251">
        <f t="shared" si="1"/>
        <v>0</v>
      </c>
      <c r="AA38" s="250">
        <v>0</v>
      </c>
      <c r="AB38" s="251"/>
      <c r="AC38" s="255"/>
      <c r="AD38" s="255"/>
      <c r="AE38" s="255"/>
      <c r="AF38" s="255"/>
      <c r="AG38" s="255"/>
      <c r="AH38" s="256"/>
      <c r="AI38" s="256"/>
      <c r="AJ38" s="256"/>
      <c r="AK38" s="256"/>
      <c r="AL38" s="256"/>
      <c r="AM38" s="257"/>
      <c r="AN38" s="257"/>
      <c r="AO38" s="257"/>
      <c r="AP38" s="257"/>
      <c r="AQ38" s="257"/>
      <c r="AR38" s="258"/>
      <c r="AS38" s="258"/>
      <c r="AT38" s="258"/>
      <c r="AU38" s="258"/>
      <c r="AV38" s="258"/>
      <c r="AW38" s="259"/>
      <c r="AX38" s="259"/>
      <c r="AY38" s="259"/>
      <c r="AZ38" s="259"/>
      <c r="BA38" s="259"/>
      <c r="BB38" s="260"/>
      <c r="BC38" s="260"/>
      <c r="BD38" s="260"/>
      <c r="BE38" s="260"/>
      <c r="BF38" s="260"/>
    </row>
    <row r="39" spans="1:58" ht="27.75" thickBot="1">
      <c r="A39" s="477"/>
      <c r="B39" s="477"/>
      <c r="C39" s="399"/>
      <c r="D39" s="267" t="s">
        <v>1170</v>
      </c>
      <c r="E39" s="125" t="s">
        <v>1171</v>
      </c>
      <c r="F39" s="250" t="s">
        <v>1172</v>
      </c>
      <c r="G39" s="251">
        <v>1</v>
      </c>
      <c r="H39" s="252" t="s">
        <v>1173</v>
      </c>
      <c r="I39" s="125" t="s">
        <v>1140</v>
      </c>
      <c r="J39" s="358">
        <v>0.2</v>
      </c>
      <c r="K39" s="125" t="s">
        <v>1174</v>
      </c>
      <c r="L39" s="253">
        <v>41671</v>
      </c>
      <c r="M39" s="253">
        <v>41852</v>
      </c>
      <c r="N39" s="251"/>
      <c r="O39" s="254"/>
      <c r="P39" s="254"/>
      <c r="Q39" s="254"/>
      <c r="R39" s="254"/>
      <c r="S39" s="254"/>
      <c r="T39" s="254"/>
      <c r="U39" s="254"/>
      <c r="V39" s="254"/>
      <c r="W39" s="251"/>
      <c r="X39" s="251"/>
      <c r="Y39" s="251"/>
      <c r="Z39" s="251">
        <f t="shared" si="1"/>
        <v>0</v>
      </c>
      <c r="AA39" s="250">
        <v>350000000</v>
      </c>
      <c r="AB39" s="251"/>
      <c r="AC39" s="255"/>
      <c r="AD39" s="255"/>
      <c r="AE39" s="255"/>
      <c r="AF39" s="255"/>
      <c r="AG39" s="255"/>
      <c r="AH39" s="256"/>
      <c r="AI39" s="256"/>
      <c r="AJ39" s="256"/>
      <c r="AK39" s="256"/>
      <c r="AL39" s="256"/>
      <c r="AM39" s="257"/>
      <c r="AN39" s="257"/>
      <c r="AO39" s="257"/>
      <c r="AP39" s="257"/>
      <c r="AQ39" s="257"/>
      <c r="AR39" s="258"/>
      <c r="AS39" s="258"/>
      <c r="AT39" s="258"/>
      <c r="AU39" s="258"/>
      <c r="AV39" s="258"/>
      <c r="AW39" s="259"/>
      <c r="AX39" s="259"/>
      <c r="AY39" s="259"/>
      <c r="AZ39" s="259"/>
      <c r="BA39" s="259"/>
      <c r="BB39" s="260"/>
      <c r="BC39" s="260"/>
      <c r="BD39" s="260"/>
      <c r="BE39" s="260"/>
      <c r="BF39" s="260"/>
    </row>
    <row r="40" spans="1:58" ht="27.75" thickBot="1">
      <c r="A40" s="477"/>
      <c r="B40" s="477"/>
      <c r="C40" s="399"/>
      <c r="D40" s="267" t="s">
        <v>264</v>
      </c>
      <c r="E40" s="125" t="s">
        <v>265</v>
      </c>
      <c r="F40" s="250" t="s">
        <v>1175</v>
      </c>
      <c r="G40" s="251">
        <v>1</v>
      </c>
      <c r="H40" s="252" t="s">
        <v>1176</v>
      </c>
      <c r="I40" s="125" t="s">
        <v>1177</v>
      </c>
      <c r="J40" s="358">
        <v>0.2</v>
      </c>
      <c r="K40" s="125" t="s">
        <v>1178</v>
      </c>
      <c r="L40" s="253">
        <v>41913</v>
      </c>
      <c r="M40" s="253">
        <v>41944</v>
      </c>
      <c r="N40" s="251"/>
      <c r="O40" s="251"/>
      <c r="P40" s="251"/>
      <c r="Q40" s="251"/>
      <c r="R40" s="251"/>
      <c r="S40" s="251"/>
      <c r="T40" s="251"/>
      <c r="U40" s="251"/>
      <c r="V40" s="251"/>
      <c r="W40" s="254"/>
      <c r="X40" s="254"/>
      <c r="Y40" s="254"/>
      <c r="Z40" s="251">
        <f t="shared" si="1"/>
        <v>0</v>
      </c>
      <c r="AA40" s="250">
        <v>0</v>
      </c>
      <c r="AB40" s="251"/>
      <c r="AC40" s="255"/>
      <c r="AD40" s="255"/>
      <c r="AE40" s="255"/>
      <c r="AF40" s="255"/>
      <c r="AG40" s="255"/>
      <c r="AH40" s="256"/>
      <c r="AI40" s="256"/>
      <c r="AJ40" s="256"/>
      <c r="AK40" s="256"/>
      <c r="AL40" s="256"/>
      <c r="AM40" s="257"/>
      <c r="AN40" s="257"/>
      <c r="AO40" s="257"/>
      <c r="AP40" s="257"/>
      <c r="AQ40" s="257"/>
      <c r="AR40" s="258"/>
      <c r="AS40" s="258"/>
      <c r="AT40" s="258"/>
      <c r="AU40" s="258"/>
      <c r="AV40" s="258"/>
      <c r="AW40" s="259"/>
      <c r="AX40" s="259"/>
      <c r="AY40" s="259"/>
      <c r="AZ40" s="259"/>
      <c r="BA40" s="259"/>
      <c r="BB40" s="260"/>
      <c r="BC40" s="260"/>
      <c r="BD40" s="260"/>
      <c r="BE40" s="260"/>
      <c r="BF40" s="260"/>
    </row>
    <row r="41" spans="1:58" ht="36.75" thickBot="1">
      <c r="A41" s="477"/>
      <c r="B41" s="477"/>
      <c r="C41" s="399"/>
      <c r="D41" s="267" t="s">
        <v>266</v>
      </c>
      <c r="E41" s="125" t="s">
        <v>267</v>
      </c>
      <c r="F41" s="250" t="s">
        <v>173</v>
      </c>
      <c r="G41" s="251">
        <v>1</v>
      </c>
      <c r="H41" s="250" t="s">
        <v>1179</v>
      </c>
      <c r="I41" s="125" t="s">
        <v>1180</v>
      </c>
      <c r="J41" s="358">
        <v>0.2</v>
      </c>
      <c r="K41" s="251" t="s">
        <v>405</v>
      </c>
      <c r="L41" s="253">
        <v>41791</v>
      </c>
      <c r="M41" s="253">
        <v>41852</v>
      </c>
      <c r="N41" s="251"/>
      <c r="O41" s="251"/>
      <c r="P41" s="251"/>
      <c r="Q41" s="251"/>
      <c r="R41" s="251"/>
      <c r="S41" s="254"/>
      <c r="T41" s="254"/>
      <c r="U41" s="254"/>
      <c r="V41" s="251"/>
      <c r="W41" s="251"/>
      <c r="X41" s="251"/>
      <c r="Y41" s="251"/>
      <c r="Z41" s="251">
        <f t="shared" si="1"/>
        <v>0</v>
      </c>
      <c r="AA41" s="250">
        <v>0</v>
      </c>
      <c r="AB41" s="251"/>
      <c r="AC41" s="255"/>
      <c r="AD41" s="255"/>
      <c r="AE41" s="255"/>
      <c r="AF41" s="255"/>
      <c r="AG41" s="255"/>
      <c r="AH41" s="256"/>
      <c r="AI41" s="256"/>
      <c r="AJ41" s="256"/>
      <c r="AK41" s="256"/>
      <c r="AL41" s="256"/>
      <c r="AM41" s="257"/>
      <c r="AN41" s="257"/>
      <c r="AO41" s="257"/>
      <c r="AP41" s="257"/>
      <c r="AQ41" s="257"/>
      <c r="AR41" s="258"/>
      <c r="AS41" s="258"/>
      <c r="AT41" s="258"/>
      <c r="AU41" s="258"/>
      <c r="AV41" s="258"/>
      <c r="AW41" s="259"/>
      <c r="AX41" s="259"/>
      <c r="AY41" s="259"/>
      <c r="AZ41" s="259"/>
      <c r="BA41" s="259"/>
      <c r="BB41" s="260"/>
      <c r="BC41" s="260"/>
      <c r="BD41" s="260"/>
      <c r="BE41" s="260"/>
      <c r="BF41" s="260"/>
    </row>
    <row r="42" spans="1:58" ht="27.75" thickBot="1">
      <c r="A42" s="478"/>
      <c r="B42" s="478"/>
      <c r="C42" s="399"/>
      <c r="D42" s="267" t="s">
        <v>1181</v>
      </c>
      <c r="E42" s="125" t="s">
        <v>1182</v>
      </c>
      <c r="F42" s="250" t="s">
        <v>363</v>
      </c>
      <c r="G42" s="251">
        <v>12</v>
      </c>
      <c r="H42" s="252" t="s">
        <v>1183</v>
      </c>
      <c r="I42" s="125" t="s">
        <v>1184</v>
      </c>
      <c r="J42" s="358">
        <v>1</v>
      </c>
      <c r="K42" s="125" t="s">
        <v>1086</v>
      </c>
      <c r="L42" s="253">
        <v>41671</v>
      </c>
      <c r="M42" s="253">
        <v>42004</v>
      </c>
      <c r="N42" s="251"/>
      <c r="O42" s="254"/>
      <c r="P42" s="254"/>
      <c r="Q42" s="254"/>
      <c r="R42" s="254"/>
      <c r="S42" s="254"/>
      <c r="T42" s="254"/>
      <c r="U42" s="254"/>
      <c r="V42" s="254"/>
      <c r="W42" s="254"/>
      <c r="X42" s="254"/>
      <c r="Y42" s="254"/>
      <c r="Z42" s="251">
        <f t="shared" si="1"/>
        <v>0</v>
      </c>
      <c r="AA42" s="250">
        <v>0</v>
      </c>
      <c r="AB42" s="251"/>
      <c r="AC42" s="255"/>
      <c r="AD42" s="255"/>
      <c r="AE42" s="255"/>
      <c r="AF42" s="255"/>
      <c r="AG42" s="255"/>
      <c r="AH42" s="256"/>
      <c r="AI42" s="256"/>
      <c r="AJ42" s="256"/>
      <c r="AK42" s="256"/>
      <c r="AL42" s="256"/>
      <c r="AM42" s="257"/>
      <c r="AN42" s="257"/>
      <c r="AO42" s="257"/>
      <c r="AP42" s="257"/>
      <c r="AQ42" s="257"/>
      <c r="AR42" s="258"/>
      <c r="AS42" s="258"/>
      <c r="AT42" s="258"/>
      <c r="AU42" s="258"/>
      <c r="AV42" s="258"/>
      <c r="AW42" s="259"/>
      <c r="AX42" s="259"/>
      <c r="AY42" s="259"/>
      <c r="AZ42" s="259"/>
      <c r="BA42" s="259"/>
      <c r="BB42" s="260"/>
      <c r="BC42" s="260"/>
      <c r="BD42" s="260"/>
      <c r="BE42" s="260"/>
      <c r="BF42" s="260"/>
    </row>
    <row r="43" spans="1:58" s="59" customFormat="1" ht="9.75" thickBot="1">
      <c r="A43" s="417" t="s">
        <v>579</v>
      </c>
      <c r="B43" s="417"/>
      <c r="C43" s="417"/>
      <c r="D43" s="417"/>
      <c r="E43" s="417"/>
      <c r="F43" s="417"/>
      <c r="G43" s="417"/>
      <c r="H43" s="417"/>
      <c r="I43" s="417"/>
      <c r="J43" s="359"/>
      <c r="K43" s="213"/>
      <c r="L43" s="183"/>
      <c r="M43" s="183"/>
      <c r="N43" s="197"/>
      <c r="O43" s="197"/>
      <c r="P43" s="197"/>
      <c r="Q43" s="197"/>
      <c r="R43" s="197"/>
      <c r="S43" s="197"/>
      <c r="T43" s="197"/>
      <c r="U43" s="197"/>
      <c r="V43" s="197"/>
      <c r="W43" s="197"/>
      <c r="X43" s="197"/>
      <c r="Y43" s="197"/>
      <c r="Z43" s="197"/>
      <c r="AA43" s="214"/>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row>
    <row r="44" spans="1:58" ht="12" customHeight="1" thickBot="1">
      <c r="A44" s="479">
        <v>2</v>
      </c>
      <c r="B44" s="391" t="s">
        <v>497</v>
      </c>
      <c r="C44" s="394" t="s">
        <v>1545</v>
      </c>
      <c r="D44" s="394" t="s">
        <v>1190</v>
      </c>
      <c r="E44" s="394" t="s">
        <v>1190</v>
      </c>
      <c r="F44" s="251" t="s">
        <v>1191</v>
      </c>
      <c r="G44" s="251">
        <v>1</v>
      </c>
      <c r="H44" s="250" t="s">
        <v>1192</v>
      </c>
      <c r="I44" s="346" t="s">
        <v>1193</v>
      </c>
      <c r="J44" s="358" t="s">
        <v>1194</v>
      </c>
      <c r="K44" s="251" t="s">
        <v>1195</v>
      </c>
      <c r="L44" s="253">
        <v>41640</v>
      </c>
      <c r="M44" s="253">
        <v>42004</v>
      </c>
      <c r="N44" s="254"/>
      <c r="O44" s="254"/>
      <c r="P44" s="254"/>
      <c r="Q44" s="254"/>
      <c r="R44" s="254"/>
      <c r="S44" s="254"/>
      <c r="T44" s="254"/>
      <c r="U44" s="254"/>
      <c r="V44" s="254"/>
      <c r="W44" s="254"/>
      <c r="X44" s="254"/>
      <c r="Y44" s="254"/>
      <c r="Z44" s="254">
        <f>SUM(N44:Y44)</f>
        <v>0</v>
      </c>
      <c r="AA44" s="250">
        <v>40000000</v>
      </c>
      <c r="AB44" s="251"/>
      <c r="AC44" s="255"/>
      <c r="AD44" s="255"/>
      <c r="AE44" s="255"/>
      <c r="AF44" s="255"/>
      <c r="AG44" s="255"/>
      <c r="AH44" s="256"/>
      <c r="AI44" s="256"/>
      <c r="AJ44" s="256"/>
      <c r="AK44" s="256"/>
      <c r="AL44" s="256"/>
      <c r="AM44" s="257"/>
      <c r="AN44" s="257"/>
      <c r="AO44" s="257"/>
      <c r="AP44" s="257"/>
      <c r="AQ44" s="257"/>
      <c r="AR44" s="258"/>
      <c r="AS44" s="258"/>
      <c r="AT44" s="258"/>
      <c r="AU44" s="258"/>
      <c r="AV44" s="258"/>
      <c r="AW44" s="259"/>
      <c r="AX44" s="259"/>
      <c r="AY44" s="259"/>
      <c r="AZ44" s="259"/>
      <c r="BA44" s="259"/>
      <c r="BB44" s="260"/>
      <c r="BC44" s="260"/>
      <c r="BD44" s="260"/>
      <c r="BE44" s="260"/>
      <c r="BF44" s="260"/>
    </row>
    <row r="45" spans="1:58" ht="15" customHeight="1" thickBot="1">
      <c r="A45" s="473"/>
      <c r="B45" s="391"/>
      <c r="C45" s="480"/>
      <c r="D45" s="473"/>
      <c r="E45" s="473"/>
      <c r="F45" s="251" t="s">
        <v>1196</v>
      </c>
      <c r="G45" s="251">
        <v>1</v>
      </c>
      <c r="H45" s="250" t="s">
        <v>1197</v>
      </c>
      <c r="I45" s="346" t="s">
        <v>1198</v>
      </c>
      <c r="J45" s="358" t="s">
        <v>1194</v>
      </c>
      <c r="K45" s="251" t="s">
        <v>1195</v>
      </c>
      <c r="L45" s="253">
        <v>41640</v>
      </c>
      <c r="M45" s="253">
        <v>42004</v>
      </c>
      <c r="N45" s="251"/>
      <c r="O45" s="254"/>
      <c r="P45" s="251"/>
      <c r="Q45" s="251"/>
      <c r="R45" s="251"/>
      <c r="S45" s="251"/>
      <c r="T45" s="251"/>
      <c r="U45" s="251"/>
      <c r="V45" s="251"/>
      <c r="W45" s="251"/>
      <c r="X45" s="251"/>
      <c r="Y45" s="251"/>
      <c r="Z45" s="254">
        <f>SUM(N45:Y45)</f>
        <v>0</v>
      </c>
      <c r="AA45" s="250">
        <v>20000000</v>
      </c>
      <c r="AB45" s="251"/>
      <c r="AC45" s="255"/>
      <c r="AD45" s="255"/>
      <c r="AE45" s="255"/>
      <c r="AF45" s="255"/>
      <c r="AG45" s="255"/>
      <c r="AH45" s="256"/>
      <c r="AI45" s="256"/>
      <c r="AJ45" s="256"/>
      <c r="AK45" s="256"/>
      <c r="AL45" s="256"/>
      <c r="AM45" s="257"/>
      <c r="AN45" s="257"/>
      <c r="AO45" s="257"/>
      <c r="AP45" s="257"/>
      <c r="AQ45" s="257"/>
      <c r="AR45" s="258"/>
      <c r="AS45" s="258"/>
      <c r="AT45" s="258"/>
      <c r="AU45" s="258"/>
      <c r="AV45" s="258"/>
      <c r="AW45" s="259"/>
      <c r="AX45" s="259"/>
      <c r="AY45" s="259"/>
      <c r="AZ45" s="259"/>
      <c r="BA45" s="259"/>
      <c r="BB45" s="260"/>
      <c r="BC45" s="260"/>
      <c r="BD45" s="260"/>
      <c r="BE45" s="260"/>
      <c r="BF45" s="260"/>
    </row>
    <row r="46" spans="1:58" ht="29.25" customHeight="1" thickBot="1">
      <c r="A46" s="473"/>
      <c r="B46" s="391"/>
      <c r="C46" s="480"/>
      <c r="D46" s="473"/>
      <c r="E46" s="473"/>
      <c r="F46" s="251" t="s">
        <v>1199</v>
      </c>
      <c r="G46" s="251">
        <v>1</v>
      </c>
      <c r="H46" s="250" t="s">
        <v>1192</v>
      </c>
      <c r="I46" s="346" t="s">
        <v>1200</v>
      </c>
      <c r="J46" s="358" t="s">
        <v>1194</v>
      </c>
      <c r="K46" s="251" t="s">
        <v>1195</v>
      </c>
      <c r="L46" s="253">
        <v>41640</v>
      </c>
      <c r="M46" s="253">
        <v>42004</v>
      </c>
      <c r="N46" s="251"/>
      <c r="O46" s="251"/>
      <c r="P46" s="254"/>
      <c r="Q46" s="254"/>
      <c r="R46" s="254"/>
      <c r="S46" s="254"/>
      <c r="T46" s="254"/>
      <c r="U46" s="254"/>
      <c r="V46" s="254"/>
      <c r="W46" s="254"/>
      <c r="X46" s="254"/>
      <c r="Y46" s="254"/>
      <c r="Z46" s="254">
        <f>SUM(N46:Y46)</f>
        <v>0</v>
      </c>
      <c r="AA46" s="250">
        <v>150000000</v>
      </c>
      <c r="AB46" s="251"/>
      <c r="AC46" s="255"/>
      <c r="AD46" s="255"/>
      <c r="AE46" s="255"/>
      <c r="AF46" s="255"/>
      <c r="AG46" s="255"/>
      <c r="AH46" s="256"/>
      <c r="AI46" s="256"/>
      <c r="AJ46" s="256"/>
      <c r="AK46" s="256"/>
      <c r="AL46" s="256"/>
      <c r="AM46" s="257"/>
      <c r="AN46" s="257"/>
      <c r="AO46" s="257"/>
      <c r="AP46" s="257"/>
      <c r="AQ46" s="257"/>
      <c r="AR46" s="258"/>
      <c r="AS46" s="258"/>
      <c r="AT46" s="258"/>
      <c r="AU46" s="258"/>
      <c r="AV46" s="258"/>
      <c r="AW46" s="259"/>
      <c r="AX46" s="259"/>
      <c r="AY46" s="259"/>
      <c r="AZ46" s="259"/>
      <c r="BA46" s="259"/>
      <c r="BB46" s="260"/>
      <c r="BC46" s="260"/>
      <c r="BD46" s="260"/>
      <c r="BE46" s="260"/>
      <c r="BF46" s="260"/>
    </row>
    <row r="47" spans="1:58" s="59" customFormat="1" ht="9.75" thickBot="1">
      <c r="A47" s="417" t="s">
        <v>579</v>
      </c>
      <c r="B47" s="417"/>
      <c r="C47" s="417"/>
      <c r="D47" s="417"/>
      <c r="E47" s="417"/>
      <c r="F47" s="417"/>
      <c r="G47" s="417"/>
      <c r="H47" s="417"/>
      <c r="I47" s="417"/>
      <c r="J47" s="359"/>
      <c r="K47" s="213"/>
      <c r="L47" s="348"/>
      <c r="M47" s="348"/>
      <c r="N47" s="197"/>
      <c r="O47" s="197"/>
      <c r="P47" s="197"/>
      <c r="Q47" s="197"/>
      <c r="R47" s="197"/>
      <c r="S47" s="197"/>
      <c r="T47" s="197"/>
      <c r="U47" s="197"/>
      <c r="V47" s="197"/>
      <c r="W47" s="197"/>
      <c r="X47" s="197"/>
      <c r="Y47" s="197"/>
      <c r="Z47" s="197"/>
      <c r="AA47" s="214"/>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row>
    <row r="48" spans="1:58" s="59" customFormat="1" ht="9.75" thickBot="1">
      <c r="A48" s="418" t="s">
        <v>1569</v>
      </c>
      <c r="B48" s="418"/>
      <c r="C48" s="418"/>
      <c r="D48" s="418"/>
      <c r="E48" s="418"/>
      <c r="F48" s="418"/>
      <c r="G48" s="418"/>
      <c r="H48" s="418"/>
      <c r="I48" s="185"/>
      <c r="J48" s="360"/>
      <c r="K48" s="185"/>
      <c r="L48" s="185"/>
      <c r="M48" s="185"/>
      <c r="N48" s="185"/>
      <c r="O48" s="185"/>
      <c r="P48" s="185"/>
      <c r="Q48" s="185"/>
      <c r="R48" s="185"/>
      <c r="S48" s="185"/>
      <c r="T48" s="185"/>
      <c r="U48" s="185"/>
      <c r="V48" s="185"/>
      <c r="W48" s="185"/>
      <c r="X48" s="185"/>
      <c r="Y48" s="185"/>
      <c r="Z48" s="185"/>
      <c r="AA48" s="186">
        <f>AA36+AA43</f>
        <v>0</v>
      </c>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row>
    <row r="49" spans="1:58" s="102" customFormat="1" ht="9.75" thickBot="1">
      <c r="A49" s="53"/>
      <c r="B49" s="53"/>
      <c r="C49" s="53"/>
      <c r="D49" s="53"/>
      <c r="E49" s="53"/>
      <c r="F49" s="53"/>
      <c r="G49" s="53"/>
      <c r="H49" s="53"/>
      <c r="I49" s="53"/>
      <c r="J49" s="361"/>
      <c r="K49" s="53"/>
      <c r="L49" s="53"/>
      <c r="M49" s="53"/>
      <c r="N49" s="53"/>
      <c r="O49" s="53"/>
      <c r="P49" s="53"/>
      <c r="Q49" s="53"/>
      <c r="R49" s="53"/>
      <c r="S49" s="53"/>
      <c r="T49" s="53"/>
      <c r="U49" s="53"/>
      <c r="V49" s="53"/>
      <c r="W49" s="53"/>
      <c r="X49" s="53"/>
      <c r="Y49" s="53"/>
      <c r="Z49" s="53"/>
      <c r="AA49" s="108"/>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0" spans="1:58" s="369" customFormat="1" ht="21" thickBot="1">
      <c r="A50" s="397" t="s">
        <v>340</v>
      </c>
      <c r="B50" s="397"/>
      <c r="C50" s="397"/>
      <c r="D50" s="397"/>
      <c r="E50" s="400" t="s">
        <v>385</v>
      </c>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t="s">
        <v>385</v>
      </c>
      <c r="AD50" s="400"/>
      <c r="AE50" s="400"/>
      <c r="AF50" s="400"/>
      <c r="AG50" s="400"/>
      <c r="AH50" s="400" t="s">
        <v>385</v>
      </c>
      <c r="AI50" s="400"/>
      <c r="AJ50" s="400"/>
      <c r="AK50" s="400"/>
      <c r="AL50" s="400"/>
      <c r="AM50" s="400" t="s">
        <v>385</v>
      </c>
      <c r="AN50" s="400"/>
      <c r="AO50" s="400"/>
      <c r="AP50" s="400"/>
      <c r="AQ50" s="400"/>
      <c r="AR50" s="400" t="s">
        <v>385</v>
      </c>
      <c r="AS50" s="400"/>
      <c r="AT50" s="400"/>
      <c r="AU50" s="400"/>
      <c r="AV50" s="400"/>
      <c r="AW50" s="400" t="s">
        <v>385</v>
      </c>
      <c r="AX50" s="400"/>
      <c r="AY50" s="400"/>
      <c r="AZ50" s="400"/>
      <c r="BA50" s="400"/>
      <c r="BB50" s="400" t="s">
        <v>385</v>
      </c>
      <c r="BC50" s="400"/>
      <c r="BD50" s="400"/>
      <c r="BE50" s="400"/>
      <c r="BF50" s="400"/>
    </row>
    <row r="51" spans="1:58" s="102" customFormat="1" ht="9.75" thickBot="1">
      <c r="A51" s="53"/>
      <c r="B51" s="53"/>
      <c r="C51" s="53"/>
      <c r="D51" s="53"/>
      <c r="E51" s="53"/>
      <c r="F51" s="53"/>
      <c r="G51" s="53"/>
      <c r="H51" s="53"/>
      <c r="I51" s="53"/>
      <c r="J51" s="361"/>
      <c r="K51" s="53"/>
      <c r="L51" s="53"/>
      <c r="M51" s="53"/>
      <c r="N51" s="53"/>
      <c r="O51" s="53"/>
      <c r="P51" s="53"/>
      <c r="Q51" s="53"/>
      <c r="R51" s="53"/>
      <c r="S51" s="53"/>
      <c r="T51" s="53"/>
      <c r="U51" s="53"/>
      <c r="V51" s="53"/>
      <c r="W51" s="53"/>
      <c r="X51" s="53"/>
      <c r="Y51" s="53"/>
      <c r="Z51" s="53"/>
      <c r="AA51" s="108"/>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row>
    <row r="52" spans="1:58" s="59" customFormat="1" ht="36.75" thickBot="1">
      <c r="A52" s="117" t="s">
        <v>2</v>
      </c>
      <c r="B52" s="117" t="s">
        <v>504</v>
      </c>
      <c r="C52" s="117" t="s">
        <v>237</v>
      </c>
      <c r="D52" s="463" t="s">
        <v>238</v>
      </c>
      <c r="E52" s="464"/>
      <c r="F52" s="117" t="s">
        <v>11</v>
      </c>
      <c r="G52" s="166" t="s">
        <v>12</v>
      </c>
      <c r="H52" s="117" t="s">
        <v>13</v>
      </c>
      <c r="I52" s="117" t="s">
        <v>14</v>
      </c>
      <c r="J52" s="167" t="s">
        <v>15</v>
      </c>
      <c r="K52" s="117" t="s">
        <v>240</v>
      </c>
      <c r="L52" s="117" t="s">
        <v>275</v>
      </c>
      <c r="M52" s="117" t="s">
        <v>16</v>
      </c>
      <c r="N52" s="117" t="s">
        <v>224</v>
      </c>
      <c r="O52" s="117" t="s">
        <v>225</v>
      </c>
      <c r="P52" s="117" t="s">
        <v>226</v>
      </c>
      <c r="Q52" s="117" t="s">
        <v>227</v>
      </c>
      <c r="R52" s="117" t="s">
        <v>228</v>
      </c>
      <c r="S52" s="117" t="s">
        <v>229</v>
      </c>
      <c r="T52" s="117" t="s">
        <v>235</v>
      </c>
      <c r="U52" s="117" t="s">
        <v>230</v>
      </c>
      <c r="V52" s="117" t="s">
        <v>231</v>
      </c>
      <c r="W52" s="117" t="s">
        <v>232</v>
      </c>
      <c r="X52" s="117" t="s">
        <v>233</v>
      </c>
      <c r="Y52" s="117" t="s">
        <v>234</v>
      </c>
      <c r="Z52" s="117" t="s">
        <v>276</v>
      </c>
      <c r="AA52" s="117" t="s">
        <v>17</v>
      </c>
      <c r="AB52" s="117" t="s">
        <v>18</v>
      </c>
      <c r="AC52" s="119" t="s">
        <v>1551</v>
      </c>
      <c r="AD52" s="119" t="s">
        <v>1552</v>
      </c>
      <c r="AE52" s="119" t="s">
        <v>582</v>
      </c>
      <c r="AF52" s="119" t="s">
        <v>583</v>
      </c>
      <c r="AG52" s="119" t="s">
        <v>584</v>
      </c>
      <c r="AH52" s="120" t="s">
        <v>1554</v>
      </c>
      <c r="AI52" s="120" t="s">
        <v>1555</v>
      </c>
      <c r="AJ52" s="120" t="s">
        <v>582</v>
      </c>
      <c r="AK52" s="120" t="s">
        <v>583</v>
      </c>
      <c r="AL52" s="120" t="s">
        <v>584</v>
      </c>
      <c r="AM52" s="121" t="s">
        <v>1556</v>
      </c>
      <c r="AN52" s="121" t="s">
        <v>1557</v>
      </c>
      <c r="AO52" s="121" t="s">
        <v>582</v>
      </c>
      <c r="AP52" s="121" t="s">
        <v>583</v>
      </c>
      <c r="AQ52" s="121" t="s">
        <v>584</v>
      </c>
      <c r="AR52" s="122" t="s">
        <v>1558</v>
      </c>
      <c r="AS52" s="122" t="s">
        <v>1559</v>
      </c>
      <c r="AT52" s="122" t="s">
        <v>582</v>
      </c>
      <c r="AU52" s="122" t="s">
        <v>583</v>
      </c>
      <c r="AV52" s="122" t="s">
        <v>584</v>
      </c>
      <c r="AW52" s="123" t="s">
        <v>1561</v>
      </c>
      <c r="AX52" s="123" t="s">
        <v>1560</v>
      </c>
      <c r="AY52" s="123" t="s">
        <v>582</v>
      </c>
      <c r="AZ52" s="123" t="s">
        <v>583</v>
      </c>
      <c r="BA52" s="123" t="s">
        <v>584</v>
      </c>
      <c r="BB52" s="124" t="s">
        <v>1549</v>
      </c>
      <c r="BC52" s="124" t="s">
        <v>1550</v>
      </c>
      <c r="BD52" s="124" t="s">
        <v>582</v>
      </c>
      <c r="BE52" s="124" t="s">
        <v>583</v>
      </c>
      <c r="BF52" s="124" t="s">
        <v>584</v>
      </c>
    </row>
    <row r="53" spans="1:58" s="66" customFormat="1" ht="18.75" thickBot="1">
      <c r="A53" s="391">
        <v>3</v>
      </c>
      <c r="B53" s="391" t="s">
        <v>497</v>
      </c>
      <c r="C53" s="462" t="s">
        <v>1534</v>
      </c>
      <c r="D53" s="465" t="s">
        <v>1535</v>
      </c>
      <c r="E53" s="466"/>
      <c r="F53" s="346" t="s">
        <v>176</v>
      </c>
      <c r="G53" s="346">
        <v>4</v>
      </c>
      <c r="H53" s="346" t="s">
        <v>499</v>
      </c>
      <c r="I53" s="346" t="s">
        <v>1193</v>
      </c>
      <c r="J53" s="350"/>
      <c r="K53" s="346" t="s">
        <v>500</v>
      </c>
      <c r="L53" s="145">
        <v>41640</v>
      </c>
      <c r="M53" s="145">
        <v>42004</v>
      </c>
      <c r="N53" s="347"/>
      <c r="O53" s="347"/>
      <c r="P53" s="347">
        <v>1</v>
      </c>
      <c r="Q53" s="347"/>
      <c r="R53" s="347"/>
      <c r="S53" s="347">
        <v>1</v>
      </c>
      <c r="T53" s="347"/>
      <c r="U53" s="347"/>
      <c r="V53" s="347">
        <v>1</v>
      </c>
      <c r="W53" s="347"/>
      <c r="X53" s="347"/>
      <c r="Y53" s="347">
        <v>1</v>
      </c>
      <c r="Z53" s="147">
        <f>SUM(N53:Y53)</f>
        <v>4</v>
      </c>
      <c r="AA53" s="148">
        <v>0</v>
      </c>
      <c r="AB53" s="350"/>
      <c r="AC53" s="226"/>
      <c r="AD53" s="226"/>
      <c r="AE53" s="226"/>
      <c r="AF53" s="226"/>
      <c r="AG53" s="226"/>
      <c r="AH53" s="227"/>
      <c r="AI53" s="227"/>
      <c r="AJ53" s="227"/>
      <c r="AK53" s="227"/>
      <c r="AL53" s="227"/>
      <c r="AM53" s="228"/>
      <c r="AN53" s="228"/>
      <c r="AO53" s="228"/>
      <c r="AP53" s="228"/>
      <c r="AQ53" s="228"/>
      <c r="AR53" s="229"/>
      <c r="AS53" s="229"/>
      <c r="AT53" s="229"/>
      <c r="AU53" s="229"/>
      <c r="AV53" s="229"/>
      <c r="AW53" s="230"/>
      <c r="AX53" s="230"/>
      <c r="AY53" s="230"/>
      <c r="AZ53" s="230"/>
      <c r="BA53" s="230"/>
      <c r="BB53" s="231"/>
      <c r="BC53" s="231"/>
      <c r="BD53" s="231"/>
      <c r="BE53" s="231"/>
      <c r="BF53" s="231"/>
    </row>
    <row r="54" spans="1:58" s="66" customFormat="1" ht="18.75" thickBot="1">
      <c r="A54" s="391"/>
      <c r="B54" s="391"/>
      <c r="C54" s="462"/>
      <c r="D54" s="465" t="s">
        <v>1536</v>
      </c>
      <c r="E54" s="466"/>
      <c r="F54" s="346" t="s">
        <v>1512</v>
      </c>
      <c r="G54" s="346">
        <v>4</v>
      </c>
      <c r="H54" s="346" t="s">
        <v>1537</v>
      </c>
      <c r="I54" s="346" t="s">
        <v>1193</v>
      </c>
      <c r="J54" s="350"/>
      <c r="K54" s="346" t="s">
        <v>390</v>
      </c>
      <c r="L54" s="145">
        <v>41640</v>
      </c>
      <c r="M54" s="145">
        <v>42004</v>
      </c>
      <c r="N54" s="347"/>
      <c r="O54" s="347"/>
      <c r="P54" s="347">
        <v>1</v>
      </c>
      <c r="Q54" s="347"/>
      <c r="R54" s="347"/>
      <c r="S54" s="347">
        <v>1</v>
      </c>
      <c r="T54" s="347"/>
      <c r="U54" s="347"/>
      <c r="V54" s="347">
        <v>1</v>
      </c>
      <c r="W54" s="347"/>
      <c r="X54" s="347"/>
      <c r="Y54" s="347">
        <v>1</v>
      </c>
      <c r="Z54" s="147">
        <f>SUM(N54:Y54)</f>
        <v>4</v>
      </c>
      <c r="AA54" s="148">
        <v>0</v>
      </c>
      <c r="AB54" s="350"/>
      <c r="AC54" s="226"/>
      <c r="AD54" s="226"/>
      <c r="AE54" s="226"/>
      <c r="AF54" s="226"/>
      <c r="AG54" s="226"/>
      <c r="AH54" s="227"/>
      <c r="AI54" s="227"/>
      <c r="AJ54" s="227"/>
      <c r="AK54" s="227"/>
      <c r="AL54" s="227"/>
      <c r="AM54" s="228"/>
      <c r="AN54" s="228"/>
      <c r="AO54" s="228"/>
      <c r="AP54" s="228"/>
      <c r="AQ54" s="228"/>
      <c r="AR54" s="229"/>
      <c r="AS54" s="229"/>
      <c r="AT54" s="229"/>
      <c r="AU54" s="229"/>
      <c r="AV54" s="229"/>
      <c r="AW54" s="230"/>
      <c r="AX54" s="230"/>
      <c r="AY54" s="230"/>
      <c r="AZ54" s="230"/>
      <c r="BA54" s="230"/>
      <c r="BB54" s="231"/>
      <c r="BC54" s="231"/>
      <c r="BD54" s="231"/>
      <c r="BE54" s="231"/>
      <c r="BF54" s="231"/>
    </row>
    <row r="55" spans="1:58" s="66" customFormat="1" ht="18.75" thickBot="1">
      <c r="A55" s="391"/>
      <c r="B55" s="391"/>
      <c r="C55" s="353" t="s">
        <v>1538</v>
      </c>
      <c r="D55" s="465" t="s">
        <v>1539</v>
      </c>
      <c r="E55" s="466"/>
      <c r="F55" s="346" t="s">
        <v>1512</v>
      </c>
      <c r="G55" s="346">
        <v>4</v>
      </c>
      <c r="H55" s="346" t="s">
        <v>1537</v>
      </c>
      <c r="I55" s="346" t="s">
        <v>1193</v>
      </c>
      <c r="J55" s="350"/>
      <c r="K55" s="346" t="s">
        <v>390</v>
      </c>
      <c r="L55" s="145">
        <v>41640</v>
      </c>
      <c r="M55" s="145">
        <v>42004</v>
      </c>
      <c r="N55" s="347"/>
      <c r="O55" s="347"/>
      <c r="P55" s="347">
        <v>1</v>
      </c>
      <c r="Q55" s="347"/>
      <c r="R55" s="347"/>
      <c r="S55" s="347">
        <v>1</v>
      </c>
      <c r="T55" s="347"/>
      <c r="U55" s="347"/>
      <c r="V55" s="347">
        <v>1</v>
      </c>
      <c r="W55" s="347"/>
      <c r="X55" s="347"/>
      <c r="Y55" s="347">
        <v>1</v>
      </c>
      <c r="Z55" s="147">
        <f>SUM(N55:Y55)</f>
        <v>4</v>
      </c>
      <c r="AA55" s="148"/>
      <c r="AB55" s="350"/>
      <c r="AC55" s="226"/>
      <c r="AD55" s="226"/>
      <c r="AE55" s="226"/>
      <c r="AF55" s="226"/>
      <c r="AG55" s="226"/>
      <c r="AH55" s="227"/>
      <c r="AI55" s="227"/>
      <c r="AJ55" s="227"/>
      <c r="AK55" s="227"/>
      <c r="AL55" s="227"/>
      <c r="AM55" s="228"/>
      <c r="AN55" s="228"/>
      <c r="AO55" s="228"/>
      <c r="AP55" s="228"/>
      <c r="AQ55" s="228"/>
      <c r="AR55" s="229"/>
      <c r="AS55" s="229"/>
      <c r="AT55" s="229"/>
      <c r="AU55" s="229"/>
      <c r="AV55" s="229"/>
      <c r="AW55" s="230"/>
      <c r="AX55" s="230"/>
      <c r="AY55" s="230"/>
      <c r="AZ55" s="230"/>
      <c r="BA55" s="230"/>
      <c r="BB55" s="231"/>
      <c r="BC55" s="231"/>
      <c r="BD55" s="231"/>
      <c r="BE55" s="231"/>
      <c r="BF55" s="231"/>
    </row>
    <row r="56" spans="1:58" s="59" customFormat="1" ht="9.75" thickBot="1">
      <c r="A56" s="417" t="s">
        <v>579</v>
      </c>
      <c r="B56" s="417"/>
      <c r="C56" s="417"/>
      <c r="D56" s="417"/>
      <c r="E56" s="417"/>
      <c r="F56" s="417"/>
      <c r="G56" s="417"/>
      <c r="H56" s="417"/>
      <c r="I56" s="417"/>
      <c r="J56" s="359"/>
      <c r="K56" s="213"/>
      <c r="L56" s="183"/>
      <c r="M56" s="183"/>
      <c r="N56" s="197"/>
      <c r="O56" s="197"/>
      <c r="P56" s="197"/>
      <c r="Q56" s="197"/>
      <c r="R56" s="197"/>
      <c r="S56" s="197"/>
      <c r="T56" s="197"/>
      <c r="U56" s="197"/>
      <c r="V56" s="197"/>
      <c r="W56" s="197"/>
      <c r="X56" s="197"/>
      <c r="Y56" s="197"/>
      <c r="Z56" s="197"/>
      <c r="AA56" s="214"/>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row>
    <row r="57" spans="1:58" s="59" customFormat="1" ht="9.75" thickBot="1">
      <c r="A57" s="418" t="s">
        <v>382</v>
      </c>
      <c r="B57" s="418"/>
      <c r="C57" s="418"/>
      <c r="D57" s="418"/>
      <c r="E57" s="418"/>
      <c r="F57" s="418"/>
      <c r="G57" s="418"/>
      <c r="H57" s="418"/>
      <c r="I57" s="185"/>
      <c r="J57" s="360"/>
      <c r="K57" s="185"/>
      <c r="L57" s="185"/>
      <c r="M57" s="185"/>
      <c r="N57" s="185"/>
      <c r="O57" s="185"/>
      <c r="P57" s="185"/>
      <c r="Q57" s="185"/>
      <c r="R57" s="185"/>
      <c r="S57" s="185"/>
      <c r="T57" s="185"/>
      <c r="U57" s="185"/>
      <c r="V57" s="185"/>
      <c r="W57" s="185"/>
      <c r="X57" s="185"/>
      <c r="Y57" s="185"/>
      <c r="Z57" s="185"/>
      <c r="AA57" s="186">
        <f>AA31+AA56</f>
        <v>0</v>
      </c>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row>
    <row r="58" spans="1:58" s="66" customFormat="1" ht="13.5" thickBot="1">
      <c r="A58" s="390" t="s">
        <v>1568</v>
      </c>
      <c r="B58" s="390"/>
      <c r="C58" s="390"/>
      <c r="D58" s="390"/>
      <c r="E58" s="390"/>
      <c r="F58" s="390"/>
      <c r="G58" s="390"/>
      <c r="H58" s="390"/>
      <c r="I58" s="163"/>
      <c r="J58" s="362"/>
      <c r="K58" s="163"/>
      <c r="L58" s="163"/>
      <c r="M58" s="163"/>
      <c r="N58" s="163"/>
      <c r="O58" s="163"/>
      <c r="P58" s="163"/>
      <c r="Q58" s="163"/>
      <c r="R58" s="163"/>
      <c r="S58" s="163"/>
      <c r="T58" s="163"/>
      <c r="U58" s="163"/>
      <c r="V58" s="163"/>
      <c r="W58" s="163"/>
      <c r="X58" s="163"/>
      <c r="Y58" s="164"/>
      <c r="Z58" s="165"/>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row>
  </sheetData>
  <sheetProtection/>
  <mergeCells count="68">
    <mergeCell ref="AC7:AG7"/>
    <mergeCell ref="AH7:AL7"/>
    <mergeCell ref="AM7:AQ7"/>
    <mergeCell ref="AR7:AV7"/>
    <mergeCell ref="AW7:BA7"/>
    <mergeCell ref="BB7:BF7"/>
    <mergeCell ref="AH9:AL9"/>
    <mergeCell ref="AM9:AQ9"/>
    <mergeCell ref="B53:B55"/>
    <mergeCell ref="A9:C9"/>
    <mergeCell ref="D9:AB9"/>
    <mergeCell ref="B12:B42"/>
    <mergeCell ref="A12:A42"/>
    <mergeCell ref="A44:A46"/>
    <mergeCell ref="B44:B46"/>
    <mergeCell ref="C44:C46"/>
    <mergeCell ref="AR9:AV9"/>
    <mergeCell ref="AW9:BA9"/>
    <mergeCell ref="BB9:BF9"/>
    <mergeCell ref="AC50:AG50"/>
    <mergeCell ref="AH50:AL50"/>
    <mergeCell ref="A3:AB3"/>
    <mergeCell ref="A4:AB4"/>
    <mergeCell ref="A5:AB5"/>
    <mergeCell ref="D11:E11"/>
    <mergeCell ref="A53:A55"/>
    <mergeCell ref="D22:D23"/>
    <mergeCell ref="A7:C7"/>
    <mergeCell ref="D7:AB7"/>
    <mergeCell ref="D44:D46"/>
    <mergeCell ref="E44:E46"/>
    <mergeCell ref="E50:AB50"/>
    <mergeCell ref="H56:I56"/>
    <mergeCell ref="AR1:AV2"/>
    <mergeCell ref="AW1:BA2"/>
    <mergeCell ref="BB1:BF2"/>
    <mergeCell ref="AC3:AG5"/>
    <mergeCell ref="AH3:AL5"/>
    <mergeCell ref="AM3:AQ5"/>
    <mergeCell ref="AR3:AV5"/>
    <mergeCell ref="AW3:BA5"/>
    <mergeCell ref="BB3:BF5"/>
    <mergeCell ref="A1:AB1"/>
    <mergeCell ref="AC1:AG2"/>
    <mergeCell ref="AH1:AL2"/>
    <mergeCell ref="AM1:AQ2"/>
    <mergeCell ref="A2:AB2"/>
    <mergeCell ref="AM50:AQ50"/>
    <mergeCell ref="AR50:AV50"/>
    <mergeCell ref="AW50:BA50"/>
    <mergeCell ref="BB50:BF50"/>
    <mergeCell ref="AC9:AG9"/>
    <mergeCell ref="A57:H57"/>
    <mergeCell ref="A58:H58"/>
    <mergeCell ref="C12:C31"/>
    <mergeCell ref="C32:C42"/>
    <mergeCell ref="A47:G47"/>
    <mergeCell ref="H47:I47"/>
    <mergeCell ref="C53:C54"/>
    <mergeCell ref="D52:E52"/>
    <mergeCell ref="D53:E53"/>
    <mergeCell ref="D54:E54"/>
    <mergeCell ref="D55:E55"/>
    <mergeCell ref="A56:G56"/>
    <mergeCell ref="A43:G43"/>
    <mergeCell ref="H43:I43"/>
    <mergeCell ref="A48:H48"/>
    <mergeCell ref="A50:D5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24997000396251678"/>
  </sheetPr>
  <dimension ref="A1:BD40"/>
  <sheetViews>
    <sheetView zoomScalePageLayoutView="0" workbookViewId="0" topLeftCell="A1">
      <selection activeCell="A2" sqref="A2:IV5"/>
    </sheetView>
  </sheetViews>
  <sheetFormatPr defaultColWidth="11.421875" defaultRowHeight="15"/>
  <cols>
    <col min="1" max="1" width="6.00390625" style="11" customWidth="1"/>
    <col min="2" max="2" width="12.7109375" style="20" customWidth="1"/>
    <col min="3" max="3" width="24.57421875" style="20" customWidth="1"/>
    <col min="4" max="4" width="25.28125" style="20" customWidth="1"/>
    <col min="5" max="5" width="12.7109375" style="20" customWidth="1"/>
    <col min="6" max="6" width="7.00390625" style="106" customWidth="1"/>
    <col min="7" max="7" width="16.57421875" style="20" customWidth="1"/>
    <col min="8" max="8" width="12.57421875" style="107" customWidth="1"/>
    <col min="9" max="9" width="8.140625" style="62" hidden="1" customWidth="1"/>
    <col min="10" max="10" width="14.421875" style="20" bestFit="1" customWidth="1"/>
    <col min="11" max="11" width="10.7109375" style="63" customWidth="1"/>
    <col min="12" max="12" width="14.421875" style="63" customWidth="1"/>
    <col min="13" max="24" width="4.00390625" style="20" customWidth="1"/>
    <col min="25" max="25" width="6.00390625" style="20" customWidth="1"/>
    <col min="26" max="26" width="18.140625" style="20" customWidth="1"/>
    <col min="27" max="29" width="0" style="20" hidden="1" customWidth="1"/>
    <col min="30" max="30" width="23.421875" style="20" hidden="1" customWidth="1"/>
    <col min="31" max="31" width="22.00390625" style="20" hidden="1" customWidth="1"/>
    <col min="32" max="34" width="0" style="20" hidden="1" customWidth="1"/>
    <col min="35" max="35" width="21.7109375" style="20" hidden="1" customWidth="1"/>
    <col min="36" max="36" width="22.28125" style="20" hidden="1" customWidth="1"/>
    <col min="37" max="39" width="0" style="20" hidden="1" customWidth="1"/>
    <col min="40" max="40" width="19.28125" style="20" hidden="1" customWidth="1"/>
    <col min="41" max="41" width="23.7109375" style="20" hidden="1" customWidth="1"/>
    <col min="42" max="44" width="0" style="20" hidden="1" customWidth="1"/>
    <col min="45" max="45" width="21.421875" style="20" hidden="1" customWidth="1"/>
    <col min="46" max="46" width="23.28125" style="20" hidden="1" customWidth="1"/>
    <col min="47" max="49" width="0" style="20" hidden="1" customWidth="1"/>
    <col min="50" max="50" width="22.7109375" style="20" hidden="1" customWidth="1"/>
    <col min="51" max="51" width="26.00390625" style="20" hidden="1" customWidth="1"/>
    <col min="52" max="54" width="0" style="20" hidden="1" customWidth="1"/>
    <col min="55" max="55" width="21.00390625" style="20" hidden="1" customWidth="1"/>
    <col min="56" max="56" width="22.7109375" style="20" hidden="1" customWidth="1"/>
    <col min="57" max="203" width="11.421875" style="20" customWidth="1"/>
    <col min="204" max="204" width="6.00390625" style="20" customWidth="1"/>
    <col min="205" max="205" width="12.7109375" style="20" customWidth="1"/>
    <col min="206" max="206" width="24.57421875" style="20" customWidth="1"/>
    <col min="207" max="207" width="25.28125" style="20" customWidth="1"/>
    <col min="208" max="208" width="12.7109375" style="20" customWidth="1"/>
    <col min="209" max="209" width="7.00390625" style="20" customWidth="1"/>
    <col min="210" max="210" width="16.57421875" style="20" customWidth="1"/>
    <col min="211" max="211" width="12.57421875" style="20" customWidth="1"/>
    <col min="212" max="212" width="0" style="20" hidden="1" customWidth="1"/>
    <col min="213" max="213" width="14.421875" style="20" bestFit="1" customWidth="1"/>
    <col min="214" max="214" width="10.7109375" style="20" customWidth="1"/>
    <col min="215" max="215" width="14.421875" style="20" customWidth="1"/>
    <col min="216" max="227" width="4.00390625" style="20" customWidth="1"/>
    <col min="228" max="228" width="6.00390625" style="20" customWidth="1"/>
    <col min="229" max="229" width="18.140625" style="20" customWidth="1"/>
    <col min="230" max="16384" width="11.421875" style="20" customWidth="1"/>
  </cols>
  <sheetData>
    <row r="1" spans="1:56" ht="20.2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08" t="s">
        <v>0</v>
      </c>
      <c r="AB1" s="408"/>
      <c r="AC1" s="408"/>
      <c r="AD1" s="408"/>
      <c r="AE1" s="408"/>
      <c r="AF1" s="410" t="s">
        <v>0</v>
      </c>
      <c r="AG1" s="410"/>
      <c r="AH1" s="410"/>
      <c r="AI1" s="410"/>
      <c r="AJ1" s="410"/>
      <c r="AK1" s="412" t="s">
        <v>0</v>
      </c>
      <c r="AL1" s="412"/>
      <c r="AM1" s="412"/>
      <c r="AN1" s="412"/>
      <c r="AO1" s="412"/>
      <c r="AP1" s="407" t="s">
        <v>0</v>
      </c>
      <c r="AQ1" s="407"/>
      <c r="AR1" s="407"/>
      <c r="AS1" s="407"/>
      <c r="AT1" s="407"/>
      <c r="AU1" s="405" t="s">
        <v>0</v>
      </c>
      <c r="AV1" s="405"/>
      <c r="AW1" s="405"/>
      <c r="AX1" s="405"/>
      <c r="AY1" s="405"/>
      <c r="AZ1" s="401" t="s">
        <v>0</v>
      </c>
      <c r="BA1" s="401"/>
      <c r="BB1" s="401"/>
      <c r="BC1" s="401"/>
      <c r="BD1" s="401"/>
    </row>
    <row r="2" spans="1:56" ht="15.75" customHeight="1">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08"/>
      <c r="AB2" s="408"/>
      <c r="AC2" s="408"/>
      <c r="AD2" s="408"/>
      <c r="AE2" s="408"/>
      <c r="AF2" s="410"/>
      <c r="AG2" s="410"/>
      <c r="AH2" s="410"/>
      <c r="AI2" s="410"/>
      <c r="AJ2" s="410"/>
      <c r="AK2" s="412"/>
      <c r="AL2" s="412"/>
      <c r="AM2" s="412"/>
      <c r="AN2" s="412"/>
      <c r="AO2" s="412"/>
      <c r="AP2" s="407"/>
      <c r="AQ2" s="407"/>
      <c r="AR2" s="407"/>
      <c r="AS2" s="407"/>
      <c r="AT2" s="407"/>
      <c r="AU2" s="405"/>
      <c r="AV2" s="405"/>
      <c r="AW2" s="405"/>
      <c r="AX2" s="405"/>
      <c r="AY2" s="405"/>
      <c r="AZ2" s="401"/>
      <c r="BA2" s="401"/>
      <c r="BB2" s="401"/>
      <c r="BC2" s="401"/>
      <c r="BD2" s="401"/>
    </row>
    <row r="3" spans="1:56" ht="15.75">
      <c r="A3" s="459" t="s">
        <v>1655</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08" t="s">
        <v>1553</v>
      </c>
      <c r="AB3" s="408"/>
      <c r="AC3" s="408"/>
      <c r="AD3" s="408"/>
      <c r="AE3" s="408"/>
      <c r="AF3" s="410" t="s">
        <v>1562</v>
      </c>
      <c r="AG3" s="410"/>
      <c r="AH3" s="410"/>
      <c r="AI3" s="410"/>
      <c r="AJ3" s="410"/>
      <c r="AK3" s="412" t="s">
        <v>1563</v>
      </c>
      <c r="AL3" s="412"/>
      <c r="AM3" s="412"/>
      <c r="AN3" s="412"/>
      <c r="AO3" s="412"/>
      <c r="AP3" s="407" t="s">
        <v>1564</v>
      </c>
      <c r="AQ3" s="407"/>
      <c r="AR3" s="407"/>
      <c r="AS3" s="407"/>
      <c r="AT3" s="407"/>
      <c r="AU3" s="405" t="s">
        <v>1565</v>
      </c>
      <c r="AV3" s="405"/>
      <c r="AW3" s="405"/>
      <c r="AX3" s="405"/>
      <c r="AY3" s="405"/>
      <c r="AZ3" s="401" t="s">
        <v>1566</v>
      </c>
      <c r="BA3" s="401"/>
      <c r="BB3" s="401"/>
      <c r="BC3" s="401"/>
      <c r="BD3" s="401"/>
    </row>
    <row r="4" spans="1:56" ht="15.75" customHeight="1">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08"/>
      <c r="AB4" s="408"/>
      <c r="AC4" s="408"/>
      <c r="AD4" s="408"/>
      <c r="AE4" s="408"/>
      <c r="AF4" s="410"/>
      <c r="AG4" s="410"/>
      <c r="AH4" s="410"/>
      <c r="AI4" s="410"/>
      <c r="AJ4" s="410"/>
      <c r="AK4" s="412"/>
      <c r="AL4" s="412"/>
      <c r="AM4" s="412"/>
      <c r="AN4" s="412"/>
      <c r="AO4" s="412"/>
      <c r="AP4" s="407"/>
      <c r="AQ4" s="407"/>
      <c r="AR4" s="407"/>
      <c r="AS4" s="407"/>
      <c r="AT4" s="407"/>
      <c r="AU4" s="405"/>
      <c r="AV4" s="405"/>
      <c r="AW4" s="405"/>
      <c r="AX4" s="405"/>
      <c r="AY4" s="405"/>
      <c r="AZ4" s="401"/>
      <c r="BA4" s="401"/>
      <c r="BB4" s="401"/>
      <c r="BC4" s="401"/>
      <c r="BD4" s="401"/>
    </row>
    <row r="5" spans="1:56" ht="15.75">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08"/>
      <c r="AB5" s="408"/>
      <c r="AC5" s="408"/>
      <c r="AD5" s="408"/>
      <c r="AE5" s="408"/>
      <c r="AF5" s="410"/>
      <c r="AG5" s="410"/>
      <c r="AH5" s="410"/>
      <c r="AI5" s="410"/>
      <c r="AJ5" s="410"/>
      <c r="AK5" s="412"/>
      <c r="AL5" s="412"/>
      <c r="AM5" s="412"/>
      <c r="AN5" s="412"/>
      <c r="AO5" s="412"/>
      <c r="AP5" s="407"/>
      <c r="AQ5" s="407"/>
      <c r="AR5" s="407"/>
      <c r="AS5" s="407"/>
      <c r="AT5" s="407"/>
      <c r="AU5" s="405"/>
      <c r="AV5" s="405"/>
      <c r="AW5" s="405"/>
      <c r="AX5" s="405"/>
      <c r="AY5" s="405"/>
      <c r="AZ5" s="401"/>
      <c r="BA5" s="401"/>
      <c r="BB5" s="401"/>
      <c r="BC5" s="401"/>
      <c r="BD5" s="401"/>
    </row>
    <row r="6" ht="9" customHeight="1" thickBot="1"/>
    <row r="7" spans="1:56" s="369" customFormat="1" ht="21" thickBot="1">
      <c r="A7" s="403" t="s">
        <v>271</v>
      </c>
      <c r="B7" s="403"/>
      <c r="C7" s="403"/>
      <c r="D7" s="420" t="s">
        <v>503</v>
      </c>
      <c r="E7" s="420"/>
      <c r="F7" s="420"/>
      <c r="G7" s="420"/>
      <c r="H7" s="420"/>
      <c r="I7" s="420"/>
      <c r="J7" s="420"/>
      <c r="K7" s="420"/>
      <c r="L7" s="420"/>
      <c r="M7" s="420"/>
      <c r="N7" s="420"/>
      <c r="O7" s="420"/>
      <c r="P7" s="420"/>
      <c r="Q7" s="420"/>
      <c r="R7" s="420"/>
      <c r="S7" s="420"/>
      <c r="T7" s="420"/>
      <c r="U7" s="420"/>
      <c r="V7" s="420"/>
      <c r="W7" s="420"/>
      <c r="X7" s="420"/>
      <c r="Y7" s="420"/>
      <c r="Z7" s="420"/>
      <c r="AA7" s="420" t="s">
        <v>503</v>
      </c>
      <c r="AB7" s="420"/>
      <c r="AC7" s="420"/>
      <c r="AD7" s="420"/>
      <c r="AE7" s="420"/>
      <c r="AF7" s="420" t="s">
        <v>503</v>
      </c>
      <c r="AG7" s="420"/>
      <c r="AH7" s="420"/>
      <c r="AI7" s="420"/>
      <c r="AJ7" s="420"/>
      <c r="AK7" s="420" t="s">
        <v>503</v>
      </c>
      <c r="AL7" s="420"/>
      <c r="AM7" s="420"/>
      <c r="AN7" s="420"/>
      <c r="AO7" s="420"/>
      <c r="AP7" s="420" t="s">
        <v>503</v>
      </c>
      <c r="AQ7" s="420"/>
      <c r="AR7" s="420"/>
      <c r="AS7" s="420"/>
      <c r="AT7" s="420"/>
      <c r="AU7" s="420" t="s">
        <v>503</v>
      </c>
      <c r="AV7" s="420"/>
      <c r="AW7" s="420"/>
      <c r="AX7" s="420"/>
      <c r="AY7" s="420"/>
      <c r="AZ7" s="420" t="s">
        <v>503</v>
      </c>
      <c r="BA7" s="420"/>
      <c r="BB7" s="420"/>
      <c r="BC7" s="420"/>
      <c r="BD7" s="420"/>
    </row>
    <row r="8" ht="9" customHeight="1" thickBot="1"/>
    <row r="9" spans="1:56" s="369" customFormat="1" ht="21" thickBot="1">
      <c r="A9" s="397" t="s">
        <v>384</v>
      </c>
      <c r="B9" s="397"/>
      <c r="C9" s="397"/>
      <c r="D9" s="400" t="s">
        <v>385</v>
      </c>
      <c r="E9" s="400"/>
      <c r="F9" s="400"/>
      <c r="G9" s="400"/>
      <c r="H9" s="400"/>
      <c r="I9" s="400"/>
      <c r="J9" s="400"/>
      <c r="K9" s="400"/>
      <c r="L9" s="400"/>
      <c r="M9" s="400"/>
      <c r="N9" s="400"/>
      <c r="O9" s="400"/>
      <c r="P9" s="400"/>
      <c r="Q9" s="400"/>
      <c r="R9" s="400"/>
      <c r="S9" s="400"/>
      <c r="T9" s="400"/>
      <c r="U9" s="400"/>
      <c r="V9" s="400"/>
      <c r="W9" s="400"/>
      <c r="X9" s="400"/>
      <c r="Y9" s="400"/>
      <c r="Z9" s="400"/>
      <c r="AA9" s="400" t="s">
        <v>385</v>
      </c>
      <c r="AB9" s="400"/>
      <c r="AC9" s="400"/>
      <c r="AD9" s="400"/>
      <c r="AE9" s="400"/>
      <c r="AF9" s="400" t="s">
        <v>385</v>
      </c>
      <c r="AG9" s="400"/>
      <c r="AH9" s="400"/>
      <c r="AI9" s="400"/>
      <c r="AJ9" s="400"/>
      <c r="AK9" s="400" t="s">
        <v>385</v>
      </c>
      <c r="AL9" s="400"/>
      <c r="AM9" s="400"/>
      <c r="AN9" s="400"/>
      <c r="AO9" s="400"/>
      <c r="AP9" s="400" t="s">
        <v>385</v>
      </c>
      <c r="AQ9" s="400"/>
      <c r="AR9" s="400"/>
      <c r="AS9" s="400"/>
      <c r="AT9" s="400"/>
      <c r="AU9" s="400" t="s">
        <v>385</v>
      </c>
      <c r="AV9" s="400"/>
      <c r="AW9" s="400"/>
      <c r="AX9" s="400"/>
      <c r="AY9" s="400"/>
      <c r="AZ9" s="400" t="s">
        <v>385</v>
      </c>
      <c r="BA9" s="400"/>
      <c r="BB9" s="400"/>
      <c r="BC9" s="400"/>
      <c r="BD9" s="400"/>
    </row>
    <row r="10" spans="11:12" ht="6.75" customHeight="1" thickBot="1">
      <c r="K10" s="20"/>
      <c r="L10" s="20"/>
    </row>
    <row r="11" spans="1:56" s="59" customFormat="1" ht="36.75" thickBot="1">
      <c r="A11" s="117" t="s">
        <v>2</v>
      </c>
      <c r="B11" s="117" t="s">
        <v>504</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7" t="s">
        <v>933</v>
      </c>
      <c r="AA11" s="119" t="s">
        <v>1551</v>
      </c>
      <c r="AB11" s="119" t="s">
        <v>1552</v>
      </c>
      <c r="AC11" s="119" t="s">
        <v>582</v>
      </c>
      <c r="AD11" s="119" t="s">
        <v>583</v>
      </c>
      <c r="AE11" s="119" t="s">
        <v>584</v>
      </c>
      <c r="AF11" s="120" t="s">
        <v>1554</v>
      </c>
      <c r="AG11" s="120" t="s">
        <v>1555</v>
      </c>
      <c r="AH11" s="120" t="s">
        <v>582</v>
      </c>
      <c r="AI11" s="120" t="s">
        <v>583</v>
      </c>
      <c r="AJ11" s="120" t="s">
        <v>584</v>
      </c>
      <c r="AK11" s="121" t="s">
        <v>1556</v>
      </c>
      <c r="AL11" s="121" t="s">
        <v>1557</v>
      </c>
      <c r="AM11" s="121" t="s">
        <v>582</v>
      </c>
      <c r="AN11" s="121" t="s">
        <v>583</v>
      </c>
      <c r="AO11" s="121" t="s">
        <v>584</v>
      </c>
      <c r="AP11" s="122" t="s">
        <v>1558</v>
      </c>
      <c r="AQ11" s="122" t="s">
        <v>1559</v>
      </c>
      <c r="AR11" s="122" t="s">
        <v>582</v>
      </c>
      <c r="AS11" s="122" t="s">
        <v>583</v>
      </c>
      <c r="AT11" s="122" t="s">
        <v>584</v>
      </c>
      <c r="AU11" s="123" t="s">
        <v>1561</v>
      </c>
      <c r="AV11" s="123" t="s">
        <v>1560</v>
      </c>
      <c r="AW11" s="123" t="s">
        <v>582</v>
      </c>
      <c r="AX11" s="123" t="s">
        <v>583</v>
      </c>
      <c r="AY11" s="123" t="s">
        <v>584</v>
      </c>
      <c r="AZ11" s="124" t="s">
        <v>1549</v>
      </c>
      <c r="BA11" s="124" t="s">
        <v>1550</v>
      </c>
      <c r="BB11" s="124" t="s">
        <v>582</v>
      </c>
      <c r="BC11" s="124" t="s">
        <v>583</v>
      </c>
      <c r="BD11" s="124" t="s">
        <v>584</v>
      </c>
    </row>
    <row r="12" spans="1:56" s="77" customFormat="1" ht="36" customHeight="1" thickBot="1">
      <c r="A12" s="391">
        <v>1</v>
      </c>
      <c r="B12" s="391" t="s">
        <v>505</v>
      </c>
      <c r="C12" s="422" t="s">
        <v>506</v>
      </c>
      <c r="D12" s="149" t="s">
        <v>507</v>
      </c>
      <c r="E12" s="149" t="s">
        <v>508</v>
      </c>
      <c r="F12" s="268">
        <v>1</v>
      </c>
      <c r="G12" s="149" t="s">
        <v>509</v>
      </c>
      <c r="H12" s="149" t="s">
        <v>510</v>
      </c>
      <c r="I12" s="269">
        <v>0.1</v>
      </c>
      <c r="J12" s="149" t="s">
        <v>511</v>
      </c>
      <c r="K12" s="270">
        <v>41640</v>
      </c>
      <c r="L12" s="270">
        <v>42004</v>
      </c>
      <c r="M12" s="268"/>
      <c r="N12" s="268"/>
      <c r="O12" s="268"/>
      <c r="P12" s="268"/>
      <c r="Q12" s="268"/>
      <c r="R12" s="268"/>
      <c r="S12" s="268"/>
      <c r="T12" s="268"/>
      <c r="U12" s="268"/>
      <c r="V12" s="268"/>
      <c r="W12" s="268"/>
      <c r="X12" s="268"/>
      <c r="Y12" s="268">
        <f>SUM(M12:X12)</f>
        <v>0</v>
      </c>
      <c r="Z12" s="268"/>
      <c r="AA12" s="172"/>
      <c r="AB12" s="172"/>
      <c r="AC12" s="172"/>
      <c r="AD12" s="172"/>
      <c r="AE12" s="172"/>
      <c r="AF12" s="173"/>
      <c r="AG12" s="173"/>
      <c r="AH12" s="173"/>
      <c r="AI12" s="173"/>
      <c r="AJ12" s="173"/>
      <c r="AK12" s="152"/>
      <c r="AL12" s="152"/>
      <c r="AM12" s="152"/>
      <c r="AN12" s="152"/>
      <c r="AO12" s="152"/>
      <c r="AP12" s="153"/>
      <c r="AQ12" s="153"/>
      <c r="AR12" s="153"/>
      <c r="AS12" s="153"/>
      <c r="AT12" s="153"/>
      <c r="AU12" s="154"/>
      <c r="AV12" s="154"/>
      <c r="AW12" s="154"/>
      <c r="AX12" s="154"/>
      <c r="AY12" s="154"/>
      <c r="AZ12" s="155"/>
      <c r="BA12" s="155"/>
      <c r="BB12" s="155"/>
      <c r="BC12" s="155"/>
      <c r="BD12" s="155"/>
    </row>
    <row r="13" spans="1:56" s="77" customFormat="1" ht="36" customHeight="1" thickBot="1">
      <c r="A13" s="391"/>
      <c r="B13" s="391"/>
      <c r="C13" s="422"/>
      <c r="D13" s="149" t="s">
        <v>1068</v>
      </c>
      <c r="E13" s="149" t="s">
        <v>1069</v>
      </c>
      <c r="F13" s="268">
        <v>1</v>
      </c>
      <c r="G13" s="149" t="s">
        <v>1070</v>
      </c>
      <c r="H13" s="149" t="s">
        <v>1071</v>
      </c>
      <c r="I13" s="269"/>
      <c r="J13" s="149" t="s">
        <v>1072</v>
      </c>
      <c r="K13" s="270">
        <v>41791</v>
      </c>
      <c r="L13" s="270">
        <v>41974</v>
      </c>
      <c r="M13" s="268"/>
      <c r="N13" s="268"/>
      <c r="O13" s="268"/>
      <c r="P13" s="268"/>
      <c r="Q13" s="268"/>
      <c r="R13" s="268"/>
      <c r="S13" s="268"/>
      <c r="T13" s="268"/>
      <c r="U13" s="268"/>
      <c r="V13" s="268"/>
      <c r="W13" s="268"/>
      <c r="X13" s="268">
        <v>1</v>
      </c>
      <c r="Y13" s="268">
        <v>1</v>
      </c>
      <c r="Z13" s="187">
        <v>10000000</v>
      </c>
      <c r="AA13" s="172"/>
      <c r="AB13" s="172"/>
      <c r="AC13" s="172"/>
      <c r="AD13" s="172"/>
      <c r="AE13" s="172"/>
      <c r="AF13" s="173"/>
      <c r="AG13" s="173"/>
      <c r="AH13" s="173"/>
      <c r="AI13" s="173"/>
      <c r="AJ13" s="173"/>
      <c r="AK13" s="152"/>
      <c r="AL13" s="152"/>
      <c r="AM13" s="152"/>
      <c r="AN13" s="152"/>
      <c r="AO13" s="152"/>
      <c r="AP13" s="153"/>
      <c r="AQ13" s="153"/>
      <c r="AR13" s="153"/>
      <c r="AS13" s="153"/>
      <c r="AT13" s="153"/>
      <c r="AU13" s="154"/>
      <c r="AV13" s="154"/>
      <c r="AW13" s="154"/>
      <c r="AX13" s="154"/>
      <c r="AY13" s="154"/>
      <c r="AZ13" s="155"/>
      <c r="BA13" s="155"/>
      <c r="BB13" s="155"/>
      <c r="BC13" s="155"/>
      <c r="BD13" s="155"/>
    </row>
    <row r="14" spans="1:56" s="77" customFormat="1" ht="36" customHeight="1" thickBot="1">
      <c r="A14" s="391"/>
      <c r="B14" s="391"/>
      <c r="C14" s="422"/>
      <c r="D14" s="149" t="s">
        <v>1073</v>
      </c>
      <c r="E14" s="149" t="s">
        <v>1074</v>
      </c>
      <c r="F14" s="268">
        <v>1</v>
      </c>
      <c r="G14" s="149" t="s">
        <v>1075</v>
      </c>
      <c r="H14" s="149" t="s">
        <v>1071</v>
      </c>
      <c r="I14" s="269"/>
      <c r="J14" s="149" t="s">
        <v>1076</v>
      </c>
      <c r="K14" s="270">
        <v>41671</v>
      </c>
      <c r="L14" s="270">
        <v>41730</v>
      </c>
      <c r="M14" s="268"/>
      <c r="N14" s="268"/>
      <c r="O14" s="268"/>
      <c r="P14" s="268">
        <v>1</v>
      </c>
      <c r="Q14" s="268"/>
      <c r="R14" s="268"/>
      <c r="S14" s="268"/>
      <c r="T14" s="268"/>
      <c r="U14" s="268"/>
      <c r="V14" s="268"/>
      <c r="W14" s="268"/>
      <c r="X14" s="268"/>
      <c r="Y14" s="268">
        <f aca="true" t="shared" si="0" ref="Y14:Y27">SUM(M14:X14)</f>
        <v>1</v>
      </c>
      <c r="Z14" s="187">
        <v>5000000</v>
      </c>
      <c r="AA14" s="172"/>
      <c r="AB14" s="172"/>
      <c r="AC14" s="172"/>
      <c r="AD14" s="172"/>
      <c r="AE14" s="172"/>
      <c r="AF14" s="173"/>
      <c r="AG14" s="173"/>
      <c r="AH14" s="173"/>
      <c r="AI14" s="173"/>
      <c r="AJ14" s="173"/>
      <c r="AK14" s="152"/>
      <c r="AL14" s="152"/>
      <c r="AM14" s="152"/>
      <c r="AN14" s="152"/>
      <c r="AO14" s="152"/>
      <c r="AP14" s="153"/>
      <c r="AQ14" s="153"/>
      <c r="AR14" s="153"/>
      <c r="AS14" s="153"/>
      <c r="AT14" s="153"/>
      <c r="AU14" s="154"/>
      <c r="AV14" s="154"/>
      <c r="AW14" s="154"/>
      <c r="AX14" s="154"/>
      <c r="AY14" s="154"/>
      <c r="AZ14" s="155"/>
      <c r="BA14" s="155"/>
      <c r="BB14" s="155"/>
      <c r="BC14" s="155"/>
      <c r="BD14" s="155"/>
    </row>
    <row r="15" spans="1:56" s="77" customFormat="1" ht="36" customHeight="1" thickBot="1">
      <c r="A15" s="391"/>
      <c r="B15" s="391"/>
      <c r="C15" s="422"/>
      <c r="D15" s="149" t="s">
        <v>1077</v>
      </c>
      <c r="E15" s="149" t="s">
        <v>1078</v>
      </c>
      <c r="F15" s="268">
        <v>500</v>
      </c>
      <c r="G15" s="149" t="s">
        <v>1079</v>
      </c>
      <c r="H15" s="149" t="s">
        <v>1071</v>
      </c>
      <c r="I15" s="269"/>
      <c r="J15" s="149" t="s">
        <v>1080</v>
      </c>
      <c r="K15" s="270">
        <v>41730</v>
      </c>
      <c r="L15" s="270">
        <v>41791</v>
      </c>
      <c r="M15" s="268"/>
      <c r="N15" s="268"/>
      <c r="O15" s="268"/>
      <c r="P15" s="268"/>
      <c r="Q15" s="268"/>
      <c r="R15" s="268">
        <v>500</v>
      </c>
      <c r="S15" s="268"/>
      <c r="T15" s="268"/>
      <c r="U15" s="268"/>
      <c r="V15" s="268"/>
      <c r="W15" s="268"/>
      <c r="X15" s="268"/>
      <c r="Y15" s="268">
        <f t="shared" si="0"/>
        <v>500</v>
      </c>
      <c r="Z15" s="187">
        <v>10000000</v>
      </c>
      <c r="AA15" s="172"/>
      <c r="AB15" s="172"/>
      <c r="AC15" s="172"/>
      <c r="AD15" s="172"/>
      <c r="AE15" s="172"/>
      <c r="AF15" s="173"/>
      <c r="AG15" s="173"/>
      <c r="AH15" s="173"/>
      <c r="AI15" s="173"/>
      <c r="AJ15" s="173"/>
      <c r="AK15" s="152"/>
      <c r="AL15" s="152"/>
      <c r="AM15" s="152"/>
      <c r="AN15" s="152"/>
      <c r="AO15" s="152"/>
      <c r="AP15" s="153"/>
      <c r="AQ15" s="153"/>
      <c r="AR15" s="153"/>
      <c r="AS15" s="153"/>
      <c r="AT15" s="153"/>
      <c r="AU15" s="154"/>
      <c r="AV15" s="154"/>
      <c r="AW15" s="154"/>
      <c r="AX15" s="154"/>
      <c r="AY15" s="154"/>
      <c r="AZ15" s="155"/>
      <c r="BA15" s="155"/>
      <c r="BB15" s="155"/>
      <c r="BC15" s="155"/>
      <c r="BD15" s="155"/>
    </row>
    <row r="16" spans="1:56" s="77" customFormat="1" ht="43.5" customHeight="1" thickBot="1">
      <c r="A16" s="391"/>
      <c r="B16" s="391"/>
      <c r="C16" s="422"/>
      <c r="D16" s="149" t="s">
        <v>512</v>
      </c>
      <c r="E16" s="149" t="s">
        <v>176</v>
      </c>
      <c r="F16" s="268">
        <v>10</v>
      </c>
      <c r="G16" s="149" t="s">
        <v>513</v>
      </c>
      <c r="H16" s="149" t="s">
        <v>1081</v>
      </c>
      <c r="I16" s="269">
        <v>0.05</v>
      </c>
      <c r="J16" s="149" t="s">
        <v>514</v>
      </c>
      <c r="K16" s="270">
        <v>41640</v>
      </c>
      <c r="L16" s="270">
        <v>42004</v>
      </c>
      <c r="M16" s="268">
        <v>1</v>
      </c>
      <c r="N16" s="268">
        <v>2</v>
      </c>
      <c r="O16" s="268">
        <v>1</v>
      </c>
      <c r="P16" s="268">
        <v>1</v>
      </c>
      <c r="Q16" s="268">
        <v>2</v>
      </c>
      <c r="R16" s="268">
        <v>1</v>
      </c>
      <c r="S16" s="268">
        <v>2</v>
      </c>
      <c r="T16" s="268"/>
      <c r="U16" s="268"/>
      <c r="V16" s="268"/>
      <c r="W16" s="268"/>
      <c r="X16" s="268"/>
      <c r="Y16" s="268">
        <f t="shared" si="0"/>
        <v>10</v>
      </c>
      <c r="Z16" s="268"/>
      <c r="AA16" s="172"/>
      <c r="AB16" s="172"/>
      <c r="AC16" s="172"/>
      <c r="AD16" s="172"/>
      <c r="AE16" s="172"/>
      <c r="AF16" s="173"/>
      <c r="AG16" s="173"/>
      <c r="AH16" s="173"/>
      <c r="AI16" s="173"/>
      <c r="AJ16" s="173"/>
      <c r="AK16" s="152"/>
      <c r="AL16" s="152"/>
      <c r="AM16" s="152"/>
      <c r="AN16" s="152"/>
      <c r="AO16" s="152"/>
      <c r="AP16" s="153"/>
      <c r="AQ16" s="153"/>
      <c r="AR16" s="153"/>
      <c r="AS16" s="153"/>
      <c r="AT16" s="153"/>
      <c r="AU16" s="154"/>
      <c r="AV16" s="154"/>
      <c r="AW16" s="154"/>
      <c r="AX16" s="154"/>
      <c r="AY16" s="154"/>
      <c r="AZ16" s="155"/>
      <c r="BA16" s="155"/>
      <c r="BB16" s="155"/>
      <c r="BC16" s="155"/>
      <c r="BD16" s="155"/>
    </row>
    <row r="17" spans="1:56" s="77" customFormat="1" ht="49.5" customHeight="1" thickBot="1">
      <c r="A17" s="391"/>
      <c r="B17" s="391"/>
      <c r="C17" s="422"/>
      <c r="D17" s="149" t="s">
        <v>515</v>
      </c>
      <c r="E17" s="149" t="s">
        <v>516</v>
      </c>
      <c r="F17" s="268">
        <v>2</v>
      </c>
      <c r="G17" s="149" t="s">
        <v>517</v>
      </c>
      <c r="H17" s="149" t="s">
        <v>1071</v>
      </c>
      <c r="I17" s="269">
        <v>0.1</v>
      </c>
      <c r="J17" s="149" t="s">
        <v>518</v>
      </c>
      <c r="K17" s="270">
        <v>41640</v>
      </c>
      <c r="L17" s="270">
        <v>42004</v>
      </c>
      <c r="M17" s="268"/>
      <c r="N17" s="268"/>
      <c r="O17" s="268"/>
      <c r="P17" s="268">
        <v>1</v>
      </c>
      <c r="Q17" s="268"/>
      <c r="R17" s="268"/>
      <c r="S17" s="268">
        <v>1</v>
      </c>
      <c r="T17" s="268"/>
      <c r="U17" s="268"/>
      <c r="V17" s="268"/>
      <c r="W17" s="268"/>
      <c r="X17" s="268"/>
      <c r="Y17" s="268">
        <f t="shared" si="0"/>
        <v>2</v>
      </c>
      <c r="Z17" s="268"/>
      <c r="AA17" s="172"/>
      <c r="AB17" s="172"/>
      <c r="AC17" s="172"/>
      <c r="AD17" s="172"/>
      <c r="AE17" s="172"/>
      <c r="AF17" s="173"/>
      <c r="AG17" s="173"/>
      <c r="AH17" s="173"/>
      <c r="AI17" s="173"/>
      <c r="AJ17" s="173"/>
      <c r="AK17" s="152"/>
      <c r="AL17" s="152"/>
      <c r="AM17" s="152"/>
      <c r="AN17" s="152"/>
      <c r="AO17" s="152"/>
      <c r="AP17" s="153"/>
      <c r="AQ17" s="153"/>
      <c r="AR17" s="153"/>
      <c r="AS17" s="153"/>
      <c r="AT17" s="153"/>
      <c r="AU17" s="154"/>
      <c r="AV17" s="154"/>
      <c r="AW17" s="154"/>
      <c r="AX17" s="154"/>
      <c r="AY17" s="154"/>
      <c r="AZ17" s="155"/>
      <c r="BA17" s="155"/>
      <c r="BB17" s="155"/>
      <c r="BC17" s="155"/>
      <c r="BD17" s="155"/>
    </row>
    <row r="18" spans="1:56" s="77" customFormat="1" ht="33.75" customHeight="1" thickBot="1">
      <c r="A18" s="391"/>
      <c r="B18" s="391"/>
      <c r="C18" s="422"/>
      <c r="D18" s="149" t="s">
        <v>519</v>
      </c>
      <c r="E18" s="149" t="s">
        <v>520</v>
      </c>
      <c r="F18" s="268">
        <v>2</v>
      </c>
      <c r="G18" s="149" t="s">
        <v>521</v>
      </c>
      <c r="H18" s="149" t="s">
        <v>522</v>
      </c>
      <c r="I18" s="269">
        <v>0.1</v>
      </c>
      <c r="J18" s="149" t="s">
        <v>523</v>
      </c>
      <c r="K18" s="270">
        <v>41640</v>
      </c>
      <c r="L18" s="270">
        <v>42004</v>
      </c>
      <c r="M18" s="268"/>
      <c r="N18" s="268"/>
      <c r="O18" s="268">
        <v>1</v>
      </c>
      <c r="P18" s="268"/>
      <c r="Q18" s="268"/>
      <c r="R18" s="268">
        <v>1</v>
      </c>
      <c r="S18" s="268"/>
      <c r="T18" s="268"/>
      <c r="U18" s="268"/>
      <c r="V18" s="268"/>
      <c r="W18" s="268"/>
      <c r="X18" s="268"/>
      <c r="Y18" s="268">
        <f t="shared" si="0"/>
        <v>2</v>
      </c>
      <c r="Z18" s="268"/>
      <c r="AA18" s="172"/>
      <c r="AB18" s="172"/>
      <c r="AC18" s="172"/>
      <c r="AD18" s="172"/>
      <c r="AE18" s="172"/>
      <c r="AF18" s="173"/>
      <c r="AG18" s="173"/>
      <c r="AH18" s="173"/>
      <c r="AI18" s="173"/>
      <c r="AJ18" s="173"/>
      <c r="AK18" s="152"/>
      <c r="AL18" s="152"/>
      <c r="AM18" s="152"/>
      <c r="AN18" s="152"/>
      <c r="AO18" s="152"/>
      <c r="AP18" s="153"/>
      <c r="AQ18" s="153"/>
      <c r="AR18" s="153"/>
      <c r="AS18" s="153"/>
      <c r="AT18" s="153"/>
      <c r="AU18" s="154"/>
      <c r="AV18" s="154"/>
      <c r="AW18" s="154"/>
      <c r="AX18" s="154"/>
      <c r="AY18" s="154"/>
      <c r="AZ18" s="155"/>
      <c r="BA18" s="155"/>
      <c r="BB18" s="155"/>
      <c r="BC18" s="155"/>
      <c r="BD18" s="155"/>
    </row>
    <row r="19" spans="1:56" s="77" customFormat="1" ht="45.75" thickBot="1">
      <c r="A19" s="391"/>
      <c r="B19" s="391"/>
      <c r="C19" s="422"/>
      <c r="D19" s="149" t="s">
        <v>524</v>
      </c>
      <c r="E19" s="149" t="s">
        <v>525</v>
      </c>
      <c r="F19" s="268">
        <v>2</v>
      </c>
      <c r="G19" s="149" t="s">
        <v>526</v>
      </c>
      <c r="H19" s="149" t="s">
        <v>522</v>
      </c>
      <c r="I19" s="269">
        <v>0.05</v>
      </c>
      <c r="J19" s="149" t="s">
        <v>527</v>
      </c>
      <c r="K19" s="270">
        <v>41640</v>
      </c>
      <c r="L19" s="270">
        <v>42004</v>
      </c>
      <c r="M19" s="268"/>
      <c r="N19" s="268"/>
      <c r="O19" s="268"/>
      <c r="P19" s="268">
        <v>1</v>
      </c>
      <c r="Q19" s="268"/>
      <c r="R19" s="268"/>
      <c r="S19" s="268">
        <v>1</v>
      </c>
      <c r="T19" s="268"/>
      <c r="U19" s="268"/>
      <c r="V19" s="268"/>
      <c r="W19" s="268"/>
      <c r="X19" s="268"/>
      <c r="Y19" s="268">
        <f t="shared" si="0"/>
        <v>2</v>
      </c>
      <c r="Z19" s="268"/>
      <c r="AA19" s="172"/>
      <c r="AB19" s="172"/>
      <c r="AC19" s="172"/>
      <c r="AD19" s="172"/>
      <c r="AE19" s="172"/>
      <c r="AF19" s="173"/>
      <c r="AG19" s="173"/>
      <c r="AH19" s="173"/>
      <c r="AI19" s="173"/>
      <c r="AJ19" s="173"/>
      <c r="AK19" s="152"/>
      <c r="AL19" s="152"/>
      <c r="AM19" s="152"/>
      <c r="AN19" s="152"/>
      <c r="AO19" s="152"/>
      <c r="AP19" s="153"/>
      <c r="AQ19" s="153"/>
      <c r="AR19" s="153"/>
      <c r="AS19" s="153"/>
      <c r="AT19" s="153"/>
      <c r="AU19" s="154"/>
      <c r="AV19" s="154"/>
      <c r="AW19" s="154"/>
      <c r="AX19" s="154"/>
      <c r="AY19" s="154"/>
      <c r="AZ19" s="155"/>
      <c r="BA19" s="155"/>
      <c r="BB19" s="155"/>
      <c r="BC19" s="155"/>
      <c r="BD19" s="155"/>
    </row>
    <row r="20" spans="1:56" s="77" customFormat="1" ht="45.75" thickBot="1">
      <c r="A20" s="391"/>
      <c r="B20" s="391"/>
      <c r="C20" s="422"/>
      <c r="D20" s="149" t="s">
        <v>528</v>
      </c>
      <c r="E20" s="149" t="s">
        <v>529</v>
      </c>
      <c r="F20" s="268">
        <v>3</v>
      </c>
      <c r="G20" s="149" t="s">
        <v>530</v>
      </c>
      <c r="H20" s="149" t="s">
        <v>1081</v>
      </c>
      <c r="I20" s="269">
        <v>0.1</v>
      </c>
      <c r="J20" s="149" t="s">
        <v>531</v>
      </c>
      <c r="K20" s="270">
        <v>41640</v>
      </c>
      <c r="L20" s="270">
        <v>41882</v>
      </c>
      <c r="M20" s="268"/>
      <c r="N20" s="268">
        <v>1</v>
      </c>
      <c r="O20" s="268"/>
      <c r="P20" s="268">
        <v>1</v>
      </c>
      <c r="Q20" s="268"/>
      <c r="R20" s="268">
        <v>1</v>
      </c>
      <c r="S20" s="268"/>
      <c r="T20" s="268"/>
      <c r="U20" s="268"/>
      <c r="V20" s="268"/>
      <c r="W20" s="268"/>
      <c r="X20" s="268"/>
      <c r="Y20" s="268">
        <f>SUM(M20:X20)</f>
        <v>3</v>
      </c>
      <c r="Z20" s="268"/>
      <c r="AA20" s="172"/>
      <c r="AB20" s="172"/>
      <c r="AC20" s="172"/>
      <c r="AD20" s="172"/>
      <c r="AE20" s="172"/>
      <c r="AF20" s="173"/>
      <c r="AG20" s="173"/>
      <c r="AH20" s="173"/>
      <c r="AI20" s="173"/>
      <c r="AJ20" s="173"/>
      <c r="AK20" s="152"/>
      <c r="AL20" s="152"/>
      <c r="AM20" s="152"/>
      <c r="AN20" s="152"/>
      <c r="AO20" s="152"/>
      <c r="AP20" s="153"/>
      <c r="AQ20" s="153"/>
      <c r="AR20" s="153"/>
      <c r="AS20" s="153"/>
      <c r="AT20" s="153"/>
      <c r="AU20" s="154"/>
      <c r="AV20" s="154"/>
      <c r="AW20" s="154"/>
      <c r="AX20" s="154"/>
      <c r="AY20" s="154"/>
      <c r="AZ20" s="155"/>
      <c r="BA20" s="155"/>
      <c r="BB20" s="155"/>
      <c r="BC20" s="155"/>
      <c r="BD20" s="155"/>
    </row>
    <row r="21" spans="1:56" s="77" customFormat="1" ht="35.25" customHeight="1" thickBot="1">
      <c r="A21" s="391"/>
      <c r="B21" s="391"/>
      <c r="C21" s="422"/>
      <c r="D21" s="149" t="s">
        <v>532</v>
      </c>
      <c r="E21" s="149" t="s">
        <v>533</v>
      </c>
      <c r="F21" s="268">
        <v>1</v>
      </c>
      <c r="G21" s="149" t="s">
        <v>534</v>
      </c>
      <c r="H21" s="149" t="s">
        <v>510</v>
      </c>
      <c r="I21" s="269">
        <v>0.1</v>
      </c>
      <c r="J21" s="149" t="s">
        <v>535</v>
      </c>
      <c r="K21" s="270">
        <v>41640</v>
      </c>
      <c r="L21" s="270" t="s">
        <v>415</v>
      </c>
      <c r="M21" s="268"/>
      <c r="N21" s="268"/>
      <c r="O21" s="268"/>
      <c r="P21" s="268">
        <v>1</v>
      </c>
      <c r="Q21" s="268"/>
      <c r="R21" s="268"/>
      <c r="S21" s="268"/>
      <c r="T21" s="268"/>
      <c r="U21" s="268"/>
      <c r="V21" s="268"/>
      <c r="W21" s="268"/>
      <c r="X21" s="268"/>
      <c r="Y21" s="268">
        <f t="shared" si="0"/>
        <v>1</v>
      </c>
      <c r="Z21" s="268"/>
      <c r="AA21" s="172"/>
      <c r="AB21" s="172"/>
      <c r="AC21" s="172"/>
      <c r="AD21" s="172"/>
      <c r="AE21" s="172"/>
      <c r="AF21" s="173"/>
      <c r="AG21" s="173"/>
      <c r="AH21" s="173"/>
      <c r="AI21" s="173"/>
      <c r="AJ21" s="173"/>
      <c r="AK21" s="152"/>
      <c r="AL21" s="152"/>
      <c r="AM21" s="152"/>
      <c r="AN21" s="152"/>
      <c r="AO21" s="152"/>
      <c r="AP21" s="153"/>
      <c r="AQ21" s="153"/>
      <c r="AR21" s="153"/>
      <c r="AS21" s="153"/>
      <c r="AT21" s="153"/>
      <c r="AU21" s="154"/>
      <c r="AV21" s="154"/>
      <c r="AW21" s="154"/>
      <c r="AX21" s="154"/>
      <c r="AY21" s="154"/>
      <c r="AZ21" s="155"/>
      <c r="BA21" s="155"/>
      <c r="BB21" s="155"/>
      <c r="BC21" s="155"/>
      <c r="BD21" s="155"/>
    </row>
    <row r="22" spans="1:56" s="60" customFormat="1" ht="42.75" customHeight="1" thickBot="1">
      <c r="A22" s="391"/>
      <c r="B22" s="391"/>
      <c r="C22" s="422"/>
      <c r="D22" s="149" t="s">
        <v>536</v>
      </c>
      <c r="E22" s="149" t="s">
        <v>176</v>
      </c>
      <c r="F22" s="268">
        <v>5</v>
      </c>
      <c r="G22" s="149" t="s">
        <v>537</v>
      </c>
      <c r="H22" s="149" t="s">
        <v>1071</v>
      </c>
      <c r="I22" s="269">
        <v>0.05</v>
      </c>
      <c r="J22" s="149" t="s">
        <v>514</v>
      </c>
      <c r="K22" s="270">
        <v>41640</v>
      </c>
      <c r="L22" s="270" t="s">
        <v>415</v>
      </c>
      <c r="M22" s="268"/>
      <c r="N22" s="268">
        <v>1</v>
      </c>
      <c r="O22" s="268">
        <v>1</v>
      </c>
      <c r="P22" s="268">
        <v>1</v>
      </c>
      <c r="Q22" s="268">
        <v>1</v>
      </c>
      <c r="R22" s="268">
        <v>1</v>
      </c>
      <c r="S22" s="268"/>
      <c r="T22" s="271"/>
      <c r="U22" s="271"/>
      <c r="V22" s="271"/>
      <c r="W22" s="271"/>
      <c r="X22" s="271"/>
      <c r="Y22" s="268">
        <f t="shared" si="0"/>
        <v>5</v>
      </c>
      <c r="Z22" s="268"/>
      <c r="AA22" s="132"/>
      <c r="AB22" s="132"/>
      <c r="AC22" s="132"/>
      <c r="AD22" s="132"/>
      <c r="AE22" s="132"/>
      <c r="AF22" s="133"/>
      <c r="AG22" s="133"/>
      <c r="AH22" s="133"/>
      <c r="AI22" s="133"/>
      <c r="AJ22" s="133"/>
      <c r="AK22" s="134"/>
      <c r="AL22" s="134"/>
      <c r="AM22" s="134"/>
      <c r="AN22" s="134"/>
      <c r="AO22" s="134"/>
      <c r="AP22" s="135"/>
      <c r="AQ22" s="135"/>
      <c r="AR22" s="135"/>
      <c r="AS22" s="135"/>
      <c r="AT22" s="135"/>
      <c r="AU22" s="136"/>
      <c r="AV22" s="136"/>
      <c r="AW22" s="136"/>
      <c r="AX22" s="136"/>
      <c r="AY22" s="136"/>
      <c r="AZ22" s="137"/>
      <c r="BA22" s="137"/>
      <c r="BB22" s="137"/>
      <c r="BC22" s="137"/>
      <c r="BD22" s="137"/>
    </row>
    <row r="23" spans="1:56" s="60" customFormat="1" ht="39" customHeight="1" thickBot="1">
      <c r="A23" s="391"/>
      <c r="B23" s="391"/>
      <c r="C23" s="422"/>
      <c r="D23" s="149" t="s">
        <v>538</v>
      </c>
      <c r="E23" s="149" t="s">
        <v>539</v>
      </c>
      <c r="F23" s="268">
        <v>15</v>
      </c>
      <c r="G23" s="149" t="s">
        <v>540</v>
      </c>
      <c r="H23" s="149" t="s">
        <v>510</v>
      </c>
      <c r="I23" s="269"/>
      <c r="J23" s="149" t="s">
        <v>541</v>
      </c>
      <c r="K23" s="270">
        <v>41640</v>
      </c>
      <c r="L23" s="270" t="s">
        <v>415</v>
      </c>
      <c r="M23" s="268"/>
      <c r="N23" s="268"/>
      <c r="O23" s="268">
        <v>5</v>
      </c>
      <c r="P23" s="268"/>
      <c r="Q23" s="268">
        <v>5</v>
      </c>
      <c r="R23" s="268"/>
      <c r="S23" s="268">
        <v>5</v>
      </c>
      <c r="T23" s="271"/>
      <c r="U23" s="271"/>
      <c r="V23" s="271"/>
      <c r="W23" s="271"/>
      <c r="X23" s="271"/>
      <c r="Y23" s="268">
        <f t="shared" si="0"/>
        <v>15</v>
      </c>
      <c r="Z23" s="268"/>
      <c r="AA23" s="132"/>
      <c r="AB23" s="132"/>
      <c r="AC23" s="132"/>
      <c r="AD23" s="132"/>
      <c r="AE23" s="132"/>
      <c r="AF23" s="133"/>
      <c r="AG23" s="133"/>
      <c r="AH23" s="133"/>
      <c r="AI23" s="133"/>
      <c r="AJ23" s="133"/>
      <c r="AK23" s="134"/>
      <c r="AL23" s="134"/>
      <c r="AM23" s="134"/>
      <c r="AN23" s="134"/>
      <c r="AO23" s="134"/>
      <c r="AP23" s="135"/>
      <c r="AQ23" s="135"/>
      <c r="AR23" s="135"/>
      <c r="AS23" s="135"/>
      <c r="AT23" s="135"/>
      <c r="AU23" s="136"/>
      <c r="AV23" s="136"/>
      <c r="AW23" s="136"/>
      <c r="AX23" s="136"/>
      <c r="AY23" s="136"/>
      <c r="AZ23" s="137"/>
      <c r="BA23" s="137"/>
      <c r="BB23" s="137"/>
      <c r="BC23" s="137"/>
      <c r="BD23" s="137"/>
    </row>
    <row r="24" spans="1:56" s="60" customFormat="1" ht="38.25" customHeight="1" thickBot="1">
      <c r="A24" s="391"/>
      <c r="B24" s="391"/>
      <c r="C24" s="422"/>
      <c r="D24" s="131" t="s">
        <v>542</v>
      </c>
      <c r="E24" s="131" t="s">
        <v>543</v>
      </c>
      <c r="F24" s="131">
        <v>1</v>
      </c>
      <c r="G24" s="131" t="s">
        <v>544</v>
      </c>
      <c r="H24" s="176" t="s">
        <v>1071</v>
      </c>
      <c r="I24" s="237"/>
      <c r="J24" s="149" t="s">
        <v>545</v>
      </c>
      <c r="K24" s="270">
        <v>41640</v>
      </c>
      <c r="L24" s="270" t="s">
        <v>415</v>
      </c>
      <c r="M24" s="161"/>
      <c r="N24" s="161"/>
      <c r="O24" s="161"/>
      <c r="P24" s="272"/>
      <c r="Q24" s="161"/>
      <c r="R24" s="161"/>
      <c r="S24" s="161">
        <v>1</v>
      </c>
      <c r="T24" s="161"/>
      <c r="U24" s="161"/>
      <c r="V24" s="161"/>
      <c r="W24" s="161"/>
      <c r="X24" s="161"/>
      <c r="Y24" s="161">
        <f>SUM(M24:X24)</f>
        <v>1</v>
      </c>
      <c r="Z24" s="161"/>
      <c r="AA24" s="132"/>
      <c r="AB24" s="132"/>
      <c r="AC24" s="132"/>
      <c r="AD24" s="132"/>
      <c r="AE24" s="132"/>
      <c r="AF24" s="133"/>
      <c r="AG24" s="133"/>
      <c r="AH24" s="133"/>
      <c r="AI24" s="133"/>
      <c r="AJ24" s="133"/>
      <c r="AK24" s="134"/>
      <c r="AL24" s="134"/>
      <c r="AM24" s="134"/>
      <c r="AN24" s="134"/>
      <c r="AO24" s="134"/>
      <c r="AP24" s="135"/>
      <c r="AQ24" s="135"/>
      <c r="AR24" s="135"/>
      <c r="AS24" s="135"/>
      <c r="AT24" s="135"/>
      <c r="AU24" s="136"/>
      <c r="AV24" s="136"/>
      <c r="AW24" s="136"/>
      <c r="AX24" s="136"/>
      <c r="AY24" s="136"/>
      <c r="AZ24" s="137"/>
      <c r="BA24" s="137"/>
      <c r="BB24" s="137"/>
      <c r="BC24" s="137"/>
      <c r="BD24" s="137"/>
    </row>
    <row r="25" spans="1:56" s="60" customFormat="1" ht="36.75" thickBot="1">
      <c r="A25" s="391"/>
      <c r="B25" s="391"/>
      <c r="C25" s="422"/>
      <c r="D25" s="131" t="s">
        <v>546</v>
      </c>
      <c r="E25" s="131" t="s">
        <v>547</v>
      </c>
      <c r="F25" s="131">
        <v>1</v>
      </c>
      <c r="G25" s="131" t="s">
        <v>548</v>
      </c>
      <c r="H25" s="176" t="s">
        <v>549</v>
      </c>
      <c r="I25" s="237"/>
      <c r="J25" s="149" t="s">
        <v>550</v>
      </c>
      <c r="K25" s="270">
        <v>41640</v>
      </c>
      <c r="L25" s="270">
        <v>42004</v>
      </c>
      <c r="M25" s="161"/>
      <c r="N25" s="161"/>
      <c r="O25" s="161"/>
      <c r="P25" s="272"/>
      <c r="Q25" s="161"/>
      <c r="R25" s="161"/>
      <c r="S25" s="161">
        <v>1</v>
      </c>
      <c r="T25" s="161"/>
      <c r="U25" s="161"/>
      <c r="V25" s="161"/>
      <c r="W25" s="161"/>
      <c r="X25" s="161"/>
      <c r="Y25" s="161">
        <f>SUM(M25:X25)</f>
        <v>1</v>
      </c>
      <c r="Z25" s="161"/>
      <c r="AA25" s="132"/>
      <c r="AB25" s="132"/>
      <c r="AC25" s="132"/>
      <c r="AD25" s="132"/>
      <c r="AE25" s="132"/>
      <c r="AF25" s="133"/>
      <c r="AG25" s="133"/>
      <c r="AH25" s="133"/>
      <c r="AI25" s="133"/>
      <c r="AJ25" s="133"/>
      <c r="AK25" s="134"/>
      <c r="AL25" s="134"/>
      <c r="AM25" s="134"/>
      <c r="AN25" s="134"/>
      <c r="AO25" s="134"/>
      <c r="AP25" s="135"/>
      <c r="AQ25" s="135"/>
      <c r="AR25" s="135"/>
      <c r="AS25" s="135"/>
      <c r="AT25" s="135"/>
      <c r="AU25" s="136"/>
      <c r="AV25" s="136"/>
      <c r="AW25" s="136"/>
      <c r="AX25" s="136"/>
      <c r="AY25" s="136"/>
      <c r="AZ25" s="137"/>
      <c r="BA25" s="137"/>
      <c r="BB25" s="137"/>
      <c r="BC25" s="137"/>
      <c r="BD25" s="137"/>
    </row>
    <row r="26" spans="1:56" s="60" customFormat="1" ht="30.75" customHeight="1" thickBot="1">
      <c r="A26" s="391"/>
      <c r="B26" s="391"/>
      <c r="C26" s="422"/>
      <c r="D26" s="149" t="s">
        <v>551</v>
      </c>
      <c r="E26" s="149" t="s">
        <v>60</v>
      </c>
      <c r="F26" s="268">
        <v>2</v>
      </c>
      <c r="G26" s="149" t="s">
        <v>552</v>
      </c>
      <c r="H26" s="149" t="s">
        <v>510</v>
      </c>
      <c r="I26" s="269">
        <v>0.1</v>
      </c>
      <c r="J26" s="149" t="s">
        <v>553</v>
      </c>
      <c r="K26" s="270">
        <v>41640</v>
      </c>
      <c r="L26" s="270" t="s">
        <v>415</v>
      </c>
      <c r="M26" s="268"/>
      <c r="N26" s="268"/>
      <c r="O26" s="268">
        <v>1</v>
      </c>
      <c r="P26" s="268"/>
      <c r="Q26" s="268">
        <v>1</v>
      </c>
      <c r="R26" s="268"/>
      <c r="S26" s="268"/>
      <c r="T26" s="271"/>
      <c r="U26" s="271"/>
      <c r="V26" s="271"/>
      <c r="W26" s="268"/>
      <c r="X26" s="268"/>
      <c r="Y26" s="268">
        <f t="shared" si="0"/>
        <v>2</v>
      </c>
      <c r="Z26" s="268"/>
      <c r="AA26" s="132"/>
      <c r="AB26" s="132"/>
      <c r="AC26" s="132"/>
      <c r="AD26" s="132"/>
      <c r="AE26" s="132"/>
      <c r="AF26" s="133"/>
      <c r="AG26" s="133"/>
      <c r="AH26" s="133"/>
      <c r="AI26" s="133"/>
      <c r="AJ26" s="133"/>
      <c r="AK26" s="134"/>
      <c r="AL26" s="134"/>
      <c r="AM26" s="134"/>
      <c r="AN26" s="134"/>
      <c r="AO26" s="134"/>
      <c r="AP26" s="135"/>
      <c r="AQ26" s="135"/>
      <c r="AR26" s="135"/>
      <c r="AS26" s="135"/>
      <c r="AT26" s="135"/>
      <c r="AU26" s="136"/>
      <c r="AV26" s="136"/>
      <c r="AW26" s="136"/>
      <c r="AX26" s="136"/>
      <c r="AY26" s="136"/>
      <c r="AZ26" s="137"/>
      <c r="BA26" s="137"/>
      <c r="BB26" s="137"/>
      <c r="BC26" s="137"/>
      <c r="BD26" s="137"/>
    </row>
    <row r="27" spans="1:56" s="60" customFormat="1" ht="45" customHeight="1" thickBot="1">
      <c r="A27" s="391"/>
      <c r="B27" s="391"/>
      <c r="C27" s="422" t="s">
        <v>554</v>
      </c>
      <c r="D27" s="149" t="s">
        <v>555</v>
      </c>
      <c r="E27" s="131" t="s">
        <v>556</v>
      </c>
      <c r="F27" s="176">
        <v>1</v>
      </c>
      <c r="G27" s="149" t="s">
        <v>557</v>
      </c>
      <c r="H27" s="176" t="s">
        <v>1071</v>
      </c>
      <c r="I27" s="237">
        <v>0.02</v>
      </c>
      <c r="J27" s="149" t="s">
        <v>558</v>
      </c>
      <c r="K27" s="270">
        <v>41640</v>
      </c>
      <c r="L27" s="270" t="s">
        <v>415</v>
      </c>
      <c r="M27" s="268"/>
      <c r="N27" s="268"/>
      <c r="O27" s="268"/>
      <c r="P27" s="268">
        <v>1</v>
      </c>
      <c r="Q27" s="268"/>
      <c r="R27" s="268"/>
      <c r="S27" s="268"/>
      <c r="T27" s="268"/>
      <c r="U27" s="271"/>
      <c r="V27" s="268"/>
      <c r="W27" s="268"/>
      <c r="X27" s="268"/>
      <c r="Y27" s="268">
        <f t="shared" si="0"/>
        <v>1</v>
      </c>
      <c r="Z27" s="268"/>
      <c r="AA27" s="132"/>
      <c r="AB27" s="132"/>
      <c r="AC27" s="132"/>
      <c r="AD27" s="132"/>
      <c r="AE27" s="132"/>
      <c r="AF27" s="133"/>
      <c r="AG27" s="133"/>
      <c r="AH27" s="133"/>
      <c r="AI27" s="133"/>
      <c r="AJ27" s="133"/>
      <c r="AK27" s="134"/>
      <c r="AL27" s="134"/>
      <c r="AM27" s="134"/>
      <c r="AN27" s="134"/>
      <c r="AO27" s="134"/>
      <c r="AP27" s="135"/>
      <c r="AQ27" s="135"/>
      <c r="AR27" s="135"/>
      <c r="AS27" s="135"/>
      <c r="AT27" s="135"/>
      <c r="AU27" s="136"/>
      <c r="AV27" s="136"/>
      <c r="AW27" s="136"/>
      <c r="AX27" s="136"/>
      <c r="AY27" s="136"/>
      <c r="AZ27" s="137"/>
      <c r="BA27" s="137"/>
      <c r="BB27" s="137"/>
      <c r="BC27" s="137"/>
      <c r="BD27" s="137"/>
    </row>
    <row r="28" spans="1:56" s="60" customFormat="1" ht="37.5" customHeight="1" thickBot="1">
      <c r="A28" s="391"/>
      <c r="B28" s="391"/>
      <c r="C28" s="422"/>
      <c r="D28" s="131" t="s">
        <v>559</v>
      </c>
      <c r="E28" s="131" t="s">
        <v>560</v>
      </c>
      <c r="F28" s="131">
        <v>1</v>
      </c>
      <c r="G28" s="131" t="s">
        <v>561</v>
      </c>
      <c r="H28" s="176" t="s">
        <v>510</v>
      </c>
      <c r="I28" s="237">
        <v>0.2</v>
      </c>
      <c r="J28" s="131" t="s">
        <v>562</v>
      </c>
      <c r="K28" s="270">
        <v>41640</v>
      </c>
      <c r="L28" s="270">
        <v>42004</v>
      </c>
      <c r="M28" s="161"/>
      <c r="N28" s="161"/>
      <c r="O28" s="161"/>
      <c r="P28" s="161"/>
      <c r="Q28" s="161"/>
      <c r="R28" s="161"/>
      <c r="S28" s="161"/>
      <c r="T28" s="161"/>
      <c r="U28" s="161">
        <v>1</v>
      </c>
      <c r="V28" s="272"/>
      <c r="W28" s="161"/>
      <c r="X28" s="161"/>
      <c r="Y28" s="161">
        <f>SUM(M28:X28)</f>
        <v>1</v>
      </c>
      <c r="Z28" s="161"/>
      <c r="AA28" s="132"/>
      <c r="AB28" s="132"/>
      <c r="AC28" s="132"/>
      <c r="AD28" s="132"/>
      <c r="AE28" s="132"/>
      <c r="AF28" s="133"/>
      <c r="AG28" s="133"/>
      <c r="AH28" s="133"/>
      <c r="AI28" s="133"/>
      <c r="AJ28" s="133"/>
      <c r="AK28" s="134"/>
      <c r="AL28" s="134"/>
      <c r="AM28" s="134"/>
      <c r="AN28" s="134"/>
      <c r="AO28" s="134"/>
      <c r="AP28" s="135"/>
      <c r="AQ28" s="135"/>
      <c r="AR28" s="135"/>
      <c r="AS28" s="135"/>
      <c r="AT28" s="135"/>
      <c r="AU28" s="136"/>
      <c r="AV28" s="136"/>
      <c r="AW28" s="136"/>
      <c r="AX28" s="136"/>
      <c r="AY28" s="136"/>
      <c r="AZ28" s="137"/>
      <c r="BA28" s="137"/>
      <c r="BB28" s="137"/>
      <c r="BC28" s="137"/>
      <c r="BD28" s="137"/>
    </row>
    <row r="29" spans="1:56" s="60" customFormat="1" ht="45.75" thickBot="1">
      <c r="A29" s="391"/>
      <c r="B29" s="391"/>
      <c r="C29" s="422"/>
      <c r="D29" s="131" t="s">
        <v>563</v>
      </c>
      <c r="E29" s="131" t="s">
        <v>564</v>
      </c>
      <c r="F29" s="131">
        <v>1</v>
      </c>
      <c r="G29" s="131" t="s">
        <v>565</v>
      </c>
      <c r="H29" s="176" t="s">
        <v>1081</v>
      </c>
      <c r="I29" s="237"/>
      <c r="J29" s="149" t="s">
        <v>558</v>
      </c>
      <c r="K29" s="270">
        <v>41640</v>
      </c>
      <c r="L29" s="270">
        <v>42004</v>
      </c>
      <c r="M29" s="161"/>
      <c r="N29" s="161"/>
      <c r="O29" s="161"/>
      <c r="P29" s="272"/>
      <c r="Q29" s="161"/>
      <c r="R29" s="161">
        <v>1</v>
      </c>
      <c r="S29" s="161"/>
      <c r="T29" s="161"/>
      <c r="U29" s="161"/>
      <c r="V29" s="161"/>
      <c r="W29" s="161"/>
      <c r="X29" s="161"/>
      <c r="Y29" s="161">
        <f>SUM(M29:X29)</f>
        <v>1</v>
      </c>
      <c r="Z29" s="161"/>
      <c r="AA29" s="132"/>
      <c r="AB29" s="132"/>
      <c r="AC29" s="132"/>
      <c r="AD29" s="132"/>
      <c r="AE29" s="132"/>
      <c r="AF29" s="133"/>
      <c r="AG29" s="133"/>
      <c r="AH29" s="133"/>
      <c r="AI29" s="133"/>
      <c r="AJ29" s="133"/>
      <c r="AK29" s="134"/>
      <c r="AL29" s="134"/>
      <c r="AM29" s="134"/>
      <c r="AN29" s="134"/>
      <c r="AO29" s="134"/>
      <c r="AP29" s="135"/>
      <c r="AQ29" s="135"/>
      <c r="AR29" s="135"/>
      <c r="AS29" s="135"/>
      <c r="AT29" s="135"/>
      <c r="AU29" s="136"/>
      <c r="AV29" s="136"/>
      <c r="AW29" s="136"/>
      <c r="AX29" s="136"/>
      <c r="AY29" s="136"/>
      <c r="AZ29" s="137"/>
      <c r="BA29" s="137"/>
      <c r="BB29" s="137"/>
      <c r="BC29" s="137"/>
      <c r="BD29" s="137"/>
    </row>
    <row r="30" spans="1:56" s="60" customFormat="1" ht="36" customHeight="1" thickBot="1">
      <c r="A30" s="391"/>
      <c r="B30" s="391"/>
      <c r="C30" s="422"/>
      <c r="D30" s="131" t="s">
        <v>566</v>
      </c>
      <c r="E30" s="131" t="s">
        <v>567</v>
      </c>
      <c r="F30" s="131">
        <v>1</v>
      </c>
      <c r="G30" s="131" t="s">
        <v>568</v>
      </c>
      <c r="H30" s="176" t="s">
        <v>510</v>
      </c>
      <c r="I30" s="237"/>
      <c r="J30" s="149" t="s">
        <v>569</v>
      </c>
      <c r="K30" s="270">
        <v>41640</v>
      </c>
      <c r="L30" s="270">
        <v>41729</v>
      </c>
      <c r="M30" s="161"/>
      <c r="N30" s="161">
        <v>1</v>
      </c>
      <c r="O30" s="161"/>
      <c r="P30" s="272"/>
      <c r="Q30" s="161"/>
      <c r="R30" s="161"/>
      <c r="S30" s="161"/>
      <c r="T30" s="161"/>
      <c r="U30" s="161"/>
      <c r="V30" s="161"/>
      <c r="W30" s="161"/>
      <c r="X30" s="161"/>
      <c r="Y30" s="161">
        <f>SUM(M30:X30)</f>
        <v>1</v>
      </c>
      <c r="Z30" s="161"/>
      <c r="AA30" s="132"/>
      <c r="AB30" s="132"/>
      <c r="AC30" s="132"/>
      <c r="AD30" s="132"/>
      <c r="AE30" s="132"/>
      <c r="AF30" s="133"/>
      <c r="AG30" s="133"/>
      <c r="AH30" s="133"/>
      <c r="AI30" s="133"/>
      <c r="AJ30" s="133"/>
      <c r="AK30" s="134"/>
      <c r="AL30" s="134"/>
      <c r="AM30" s="134"/>
      <c r="AN30" s="134"/>
      <c r="AO30" s="134"/>
      <c r="AP30" s="135"/>
      <c r="AQ30" s="135"/>
      <c r="AR30" s="135"/>
      <c r="AS30" s="135"/>
      <c r="AT30" s="135"/>
      <c r="AU30" s="136"/>
      <c r="AV30" s="136"/>
      <c r="AW30" s="136"/>
      <c r="AX30" s="136"/>
      <c r="AY30" s="136"/>
      <c r="AZ30" s="137"/>
      <c r="BA30" s="137"/>
      <c r="BB30" s="137"/>
      <c r="BC30" s="137"/>
      <c r="BD30" s="137"/>
    </row>
    <row r="31" spans="1:56" s="60" customFormat="1" ht="45.75" thickBot="1">
      <c r="A31" s="391"/>
      <c r="B31" s="391"/>
      <c r="C31" s="422"/>
      <c r="D31" s="176" t="s">
        <v>570</v>
      </c>
      <c r="E31" s="131" t="s">
        <v>571</v>
      </c>
      <c r="F31" s="131">
        <v>3</v>
      </c>
      <c r="G31" s="131" t="s">
        <v>572</v>
      </c>
      <c r="H31" s="176" t="s">
        <v>549</v>
      </c>
      <c r="I31" s="237"/>
      <c r="J31" s="149" t="s">
        <v>573</v>
      </c>
      <c r="K31" s="270">
        <v>41640</v>
      </c>
      <c r="L31" s="270" t="s">
        <v>415</v>
      </c>
      <c r="M31" s="161"/>
      <c r="N31" s="161"/>
      <c r="O31" s="161">
        <v>1</v>
      </c>
      <c r="P31" s="272"/>
      <c r="Q31" s="161">
        <v>1</v>
      </c>
      <c r="R31" s="161"/>
      <c r="S31" s="161">
        <v>1</v>
      </c>
      <c r="T31" s="161"/>
      <c r="U31" s="161"/>
      <c r="V31" s="161"/>
      <c r="W31" s="161"/>
      <c r="X31" s="161"/>
      <c r="Y31" s="161"/>
      <c r="Z31" s="161"/>
      <c r="AA31" s="132"/>
      <c r="AB31" s="132"/>
      <c r="AC31" s="132"/>
      <c r="AD31" s="132"/>
      <c r="AE31" s="132"/>
      <c r="AF31" s="133"/>
      <c r="AG31" s="133"/>
      <c r="AH31" s="133"/>
      <c r="AI31" s="133"/>
      <c r="AJ31" s="133"/>
      <c r="AK31" s="134"/>
      <c r="AL31" s="134"/>
      <c r="AM31" s="134"/>
      <c r="AN31" s="134"/>
      <c r="AO31" s="134"/>
      <c r="AP31" s="135"/>
      <c r="AQ31" s="135"/>
      <c r="AR31" s="135"/>
      <c r="AS31" s="135"/>
      <c r="AT31" s="135"/>
      <c r="AU31" s="136"/>
      <c r="AV31" s="136"/>
      <c r="AW31" s="136"/>
      <c r="AX31" s="136"/>
      <c r="AY31" s="136"/>
      <c r="AZ31" s="137"/>
      <c r="BA31" s="137"/>
      <c r="BB31" s="137"/>
      <c r="BC31" s="137"/>
      <c r="BD31" s="137"/>
    </row>
    <row r="32" spans="1:56" s="60" customFormat="1" ht="45.75" thickBot="1">
      <c r="A32" s="391"/>
      <c r="B32" s="391"/>
      <c r="C32" s="422"/>
      <c r="D32" s="176" t="s">
        <v>574</v>
      </c>
      <c r="E32" s="131" t="s">
        <v>571</v>
      </c>
      <c r="F32" s="131">
        <v>3</v>
      </c>
      <c r="G32" s="131" t="s">
        <v>572</v>
      </c>
      <c r="H32" s="176" t="s">
        <v>549</v>
      </c>
      <c r="I32" s="237"/>
      <c r="J32" s="149" t="s">
        <v>573</v>
      </c>
      <c r="K32" s="270">
        <v>41641</v>
      </c>
      <c r="L32" s="270">
        <v>41882</v>
      </c>
      <c r="M32" s="161"/>
      <c r="N32" s="161">
        <v>1</v>
      </c>
      <c r="O32" s="161"/>
      <c r="P32" s="273">
        <v>1</v>
      </c>
      <c r="Q32" s="161"/>
      <c r="R32" s="161">
        <v>1</v>
      </c>
      <c r="S32" s="161"/>
      <c r="T32" s="161"/>
      <c r="U32" s="161"/>
      <c r="V32" s="161"/>
      <c r="W32" s="161"/>
      <c r="X32" s="161"/>
      <c r="Y32" s="161"/>
      <c r="Z32" s="161"/>
      <c r="AA32" s="132"/>
      <c r="AB32" s="132"/>
      <c r="AC32" s="132"/>
      <c r="AD32" s="132"/>
      <c r="AE32" s="132"/>
      <c r="AF32" s="133"/>
      <c r="AG32" s="133"/>
      <c r="AH32" s="133"/>
      <c r="AI32" s="133"/>
      <c r="AJ32" s="133"/>
      <c r="AK32" s="134"/>
      <c r="AL32" s="134"/>
      <c r="AM32" s="134"/>
      <c r="AN32" s="134"/>
      <c r="AO32" s="134"/>
      <c r="AP32" s="135"/>
      <c r="AQ32" s="135"/>
      <c r="AR32" s="135"/>
      <c r="AS32" s="135"/>
      <c r="AT32" s="135"/>
      <c r="AU32" s="136"/>
      <c r="AV32" s="136"/>
      <c r="AW32" s="136"/>
      <c r="AX32" s="136"/>
      <c r="AY32" s="136"/>
      <c r="AZ32" s="137"/>
      <c r="BA32" s="137"/>
      <c r="BB32" s="137"/>
      <c r="BC32" s="137"/>
      <c r="BD32" s="137"/>
    </row>
    <row r="33" spans="1:56" s="60" customFormat="1" ht="36.75" thickBot="1">
      <c r="A33" s="391"/>
      <c r="B33" s="391"/>
      <c r="C33" s="422"/>
      <c r="D33" s="149" t="s">
        <v>575</v>
      </c>
      <c r="E33" s="131" t="s">
        <v>576</v>
      </c>
      <c r="F33" s="131" t="s">
        <v>472</v>
      </c>
      <c r="G33" s="149" t="s">
        <v>577</v>
      </c>
      <c r="H33" s="176" t="s">
        <v>510</v>
      </c>
      <c r="I33" s="237">
        <v>0.4</v>
      </c>
      <c r="J33" s="149" t="s">
        <v>578</v>
      </c>
      <c r="K33" s="270">
        <v>41640</v>
      </c>
      <c r="L33" s="270">
        <v>42004</v>
      </c>
      <c r="M33" s="268"/>
      <c r="N33" s="268"/>
      <c r="O33" s="268"/>
      <c r="P33" s="268"/>
      <c r="Q33" s="268"/>
      <c r="R33" s="268"/>
      <c r="S33" s="268"/>
      <c r="T33" s="268"/>
      <c r="U33" s="268"/>
      <c r="V33" s="268"/>
      <c r="W33" s="268"/>
      <c r="X33" s="268"/>
      <c r="Y33" s="161"/>
      <c r="Z33" s="161"/>
      <c r="AA33" s="132"/>
      <c r="AB33" s="132"/>
      <c r="AC33" s="132"/>
      <c r="AD33" s="132"/>
      <c r="AE33" s="132"/>
      <c r="AF33" s="133"/>
      <c r="AG33" s="133"/>
      <c r="AH33" s="133"/>
      <c r="AI33" s="133"/>
      <c r="AJ33" s="133"/>
      <c r="AK33" s="134"/>
      <c r="AL33" s="134"/>
      <c r="AM33" s="134"/>
      <c r="AN33" s="134"/>
      <c r="AO33" s="134"/>
      <c r="AP33" s="135"/>
      <c r="AQ33" s="135"/>
      <c r="AR33" s="135"/>
      <c r="AS33" s="135"/>
      <c r="AT33" s="135"/>
      <c r="AU33" s="136"/>
      <c r="AV33" s="136"/>
      <c r="AW33" s="136"/>
      <c r="AX33" s="136"/>
      <c r="AY33" s="136"/>
      <c r="AZ33" s="137"/>
      <c r="BA33" s="137"/>
      <c r="BB33" s="137"/>
      <c r="BC33" s="137"/>
      <c r="BD33" s="137"/>
    </row>
    <row r="34" spans="1:56" s="59" customFormat="1" ht="9.75" thickBot="1">
      <c r="A34" s="417" t="s">
        <v>579</v>
      </c>
      <c r="B34" s="417"/>
      <c r="C34" s="417"/>
      <c r="D34" s="417"/>
      <c r="E34" s="417"/>
      <c r="F34" s="417"/>
      <c r="G34" s="417"/>
      <c r="H34" s="417"/>
      <c r="I34" s="212" t="e">
        <f>SUM(#REF!)</f>
        <v>#REF!</v>
      </c>
      <c r="J34" s="213"/>
      <c r="K34" s="183"/>
      <c r="L34" s="183"/>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row>
    <row r="35" spans="1:56" s="59" customFormat="1" ht="29.25" customHeight="1" thickBot="1">
      <c r="A35" s="391">
        <v>2</v>
      </c>
      <c r="B35" s="391" t="s">
        <v>497</v>
      </c>
      <c r="C35" s="392" t="s">
        <v>1534</v>
      </c>
      <c r="D35" s="139" t="s">
        <v>1535</v>
      </c>
      <c r="E35" s="125" t="s">
        <v>176</v>
      </c>
      <c r="F35" s="125">
        <v>4</v>
      </c>
      <c r="G35" s="125" t="s">
        <v>499</v>
      </c>
      <c r="H35" s="125" t="s">
        <v>522</v>
      </c>
      <c r="I35" s="149"/>
      <c r="J35" s="125" t="s">
        <v>500</v>
      </c>
      <c r="K35" s="145">
        <v>41640</v>
      </c>
      <c r="L35" s="145">
        <v>42004</v>
      </c>
      <c r="M35" s="146"/>
      <c r="N35" s="146"/>
      <c r="O35" s="146">
        <v>1</v>
      </c>
      <c r="P35" s="146"/>
      <c r="Q35" s="146"/>
      <c r="R35" s="146">
        <v>1</v>
      </c>
      <c r="S35" s="146"/>
      <c r="T35" s="146"/>
      <c r="U35" s="146">
        <v>1</v>
      </c>
      <c r="V35" s="146"/>
      <c r="W35" s="146"/>
      <c r="X35" s="146">
        <v>1</v>
      </c>
      <c r="Y35" s="147">
        <f>SUM(M35:X35)</f>
        <v>4</v>
      </c>
      <c r="Z35" s="148"/>
      <c r="AA35" s="150"/>
      <c r="AB35" s="150"/>
      <c r="AC35" s="150"/>
      <c r="AD35" s="150"/>
      <c r="AE35" s="150"/>
      <c r="AF35" s="151"/>
      <c r="AG35" s="151"/>
      <c r="AH35" s="151"/>
      <c r="AI35" s="151"/>
      <c r="AJ35" s="151"/>
      <c r="AK35" s="152"/>
      <c r="AL35" s="152"/>
      <c r="AM35" s="152"/>
      <c r="AN35" s="152"/>
      <c r="AO35" s="152"/>
      <c r="AP35" s="153"/>
      <c r="AQ35" s="153"/>
      <c r="AR35" s="153"/>
      <c r="AS35" s="153"/>
      <c r="AT35" s="153"/>
      <c r="AU35" s="154"/>
      <c r="AV35" s="154"/>
      <c r="AW35" s="154"/>
      <c r="AX35" s="154"/>
      <c r="AY35" s="154"/>
      <c r="AZ35" s="155"/>
      <c r="BA35" s="155"/>
      <c r="BB35" s="155"/>
      <c r="BC35" s="155"/>
      <c r="BD35" s="155"/>
    </row>
    <row r="36" spans="1:56" s="59" customFormat="1" ht="29.25" customHeight="1" thickBot="1">
      <c r="A36" s="391"/>
      <c r="B36" s="391"/>
      <c r="C36" s="392"/>
      <c r="D36" s="139" t="s">
        <v>1536</v>
      </c>
      <c r="E36" s="125" t="s">
        <v>1512</v>
      </c>
      <c r="F36" s="125">
        <v>4</v>
      </c>
      <c r="G36" s="125" t="s">
        <v>1537</v>
      </c>
      <c r="H36" s="125" t="s">
        <v>522</v>
      </c>
      <c r="I36" s="149"/>
      <c r="J36" s="125" t="s">
        <v>390</v>
      </c>
      <c r="K36" s="145">
        <v>41640</v>
      </c>
      <c r="L36" s="145">
        <v>42004</v>
      </c>
      <c r="M36" s="146"/>
      <c r="N36" s="146"/>
      <c r="O36" s="146">
        <v>1</v>
      </c>
      <c r="P36" s="146"/>
      <c r="Q36" s="146"/>
      <c r="R36" s="146">
        <v>1</v>
      </c>
      <c r="S36" s="146"/>
      <c r="T36" s="146"/>
      <c r="U36" s="146">
        <v>1</v>
      </c>
      <c r="V36" s="146"/>
      <c r="W36" s="146"/>
      <c r="X36" s="146">
        <v>1</v>
      </c>
      <c r="Y36" s="147">
        <f>SUM(M36:X36)</f>
        <v>4</v>
      </c>
      <c r="Z36" s="148"/>
      <c r="AA36" s="150"/>
      <c r="AB36" s="150"/>
      <c r="AC36" s="150"/>
      <c r="AD36" s="150"/>
      <c r="AE36" s="150"/>
      <c r="AF36" s="151"/>
      <c r="AG36" s="151"/>
      <c r="AH36" s="151"/>
      <c r="AI36" s="151"/>
      <c r="AJ36" s="151"/>
      <c r="AK36" s="152"/>
      <c r="AL36" s="152"/>
      <c r="AM36" s="152"/>
      <c r="AN36" s="152"/>
      <c r="AO36" s="152"/>
      <c r="AP36" s="153"/>
      <c r="AQ36" s="153"/>
      <c r="AR36" s="153"/>
      <c r="AS36" s="153"/>
      <c r="AT36" s="153"/>
      <c r="AU36" s="154"/>
      <c r="AV36" s="154"/>
      <c r="AW36" s="154"/>
      <c r="AX36" s="154"/>
      <c r="AY36" s="154"/>
      <c r="AZ36" s="155"/>
      <c r="BA36" s="155"/>
      <c r="BB36" s="155"/>
      <c r="BC36" s="155"/>
      <c r="BD36" s="155"/>
    </row>
    <row r="37" spans="1:56" s="59" customFormat="1" ht="29.25" customHeight="1" thickBot="1">
      <c r="A37" s="391"/>
      <c r="B37" s="391"/>
      <c r="C37" s="156" t="s">
        <v>1538</v>
      </c>
      <c r="D37" s="139" t="s">
        <v>1539</v>
      </c>
      <c r="E37" s="125" t="s">
        <v>1512</v>
      </c>
      <c r="F37" s="125">
        <v>4</v>
      </c>
      <c r="G37" s="125" t="s">
        <v>1537</v>
      </c>
      <c r="H37" s="125" t="s">
        <v>522</v>
      </c>
      <c r="I37" s="149"/>
      <c r="J37" s="125" t="s">
        <v>390</v>
      </c>
      <c r="K37" s="145">
        <v>41640</v>
      </c>
      <c r="L37" s="145">
        <v>42004</v>
      </c>
      <c r="M37" s="146"/>
      <c r="N37" s="146"/>
      <c r="O37" s="146">
        <v>1</v>
      </c>
      <c r="P37" s="146"/>
      <c r="Q37" s="146"/>
      <c r="R37" s="146">
        <v>1</v>
      </c>
      <c r="S37" s="146"/>
      <c r="T37" s="146"/>
      <c r="U37" s="146">
        <v>1</v>
      </c>
      <c r="V37" s="146"/>
      <c r="W37" s="146"/>
      <c r="X37" s="146">
        <v>1</v>
      </c>
      <c r="Y37" s="147">
        <f>SUM(M37:X37)</f>
        <v>4</v>
      </c>
      <c r="Z37" s="148"/>
      <c r="AA37" s="150"/>
      <c r="AB37" s="150"/>
      <c r="AC37" s="150"/>
      <c r="AD37" s="150"/>
      <c r="AE37" s="150"/>
      <c r="AF37" s="151"/>
      <c r="AG37" s="151"/>
      <c r="AH37" s="151"/>
      <c r="AI37" s="151"/>
      <c r="AJ37" s="151"/>
      <c r="AK37" s="152"/>
      <c r="AL37" s="152"/>
      <c r="AM37" s="152"/>
      <c r="AN37" s="152"/>
      <c r="AO37" s="152"/>
      <c r="AP37" s="153"/>
      <c r="AQ37" s="153"/>
      <c r="AR37" s="153"/>
      <c r="AS37" s="153"/>
      <c r="AT37" s="153"/>
      <c r="AU37" s="154"/>
      <c r="AV37" s="154"/>
      <c r="AW37" s="154"/>
      <c r="AX37" s="154"/>
      <c r="AY37" s="154"/>
      <c r="AZ37" s="155"/>
      <c r="BA37" s="155"/>
      <c r="BB37" s="155"/>
      <c r="BC37" s="155"/>
      <c r="BD37" s="155"/>
    </row>
    <row r="38" spans="1:56" s="59" customFormat="1" ht="9.75" thickBot="1">
      <c r="A38" s="417" t="s">
        <v>579</v>
      </c>
      <c r="B38" s="417"/>
      <c r="C38" s="417"/>
      <c r="D38" s="417"/>
      <c r="E38" s="417"/>
      <c r="F38" s="417"/>
      <c r="G38" s="417"/>
      <c r="H38" s="417"/>
      <c r="I38" s="212" t="e">
        <f>SUM(#REF!)</f>
        <v>#REF!</v>
      </c>
      <c r="J38" s="213"/>
      <c r="K38" s="183"/>
      <c r="L38" s="183"/>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row>
    <row r="39" spans="1:56" s="59" customFormat="1" ht="9.75" thickBot="1">
      <c r="A39" s="418" t="s">
        <v>416</v>
      </c>
      <c r="B39" s="418"/>
      <c r="C39" s="418"/>
      <c r="D39" s="418"/>
      <c r="E39" s="418"/>
      <c r="F39" s="418"/>
      <c r="G39" s="418"/>
      <c r="H39" s="418"/>
      <c r="I39" s="246"/>
      <c r="J39" s="185"/>
      <c r="K39" s="185"/>
      <c r="L39" s="185"/>
      <c r="M39" s="247"/>
      <c r="N39" s="247"/>
      <c r="O39" s="247"/>
      <c r="P39" s="247"/>
      <c r="Q39" s="247"/>
      <c r="R39" s="247"/>
      <c r="S39" s="247"/>
      <c r="T39" s="247"/>
      <c r="U39" s="247"/>
      <c r="V39" s="247"/>
      <c r="W39" s="247"/>
      <c r="X39" s="247"/>
      <c r="Y39" s="247"/>
      <c r="Z39" s="247">
        <f>SUM(Z12:Z38)</f>
        <v>25000000</v>
      </c>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row>
    <row r="40" spans="1:56" s="66" customFormat="1" ht="13.5" thickBot="1">
      <c r="A40" s="390" t="s">
        <v>1568</v>
      </c>
      <c r="B40" s="390"/>
      <c r="C40" s="390"/>
      <c r="D40" s="390"/>
      <c r="E40" s="390"/>
      <c r="F40" s="390"/>
      <c r="G40" s="390"/>
      <c r="H40" s="163"/>
      <c r="I40" s="163"/>
      <c r="J40" s="163"/>
      <c r="K40" s="163"/>
      <c r="L40" s="163"/>
      <c r="M40" s="163"/>
      <c r="N40" s="163"/>
      <c r="O40" s="163"/>
      <c r="P40" s="163"/>
      <c r="Q40" s="163"/>
      <c r="R40" s="163"/>
      <c r="S40" s="163"/>
      <c r="T40" s="163"/>
      <c r="U40" s="163"/>
      <c r="V40" s="163"/>
      <c r="W40" s="163"/>
      <c r="X40" s="164"/>
      <c r="Y40" s="165"/>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sheetData>
  <sheetProtection/>
  <mergeCells count="46">
    <mergeCell ref="C27:C33"/>
    <mergeCell ref="A12:A33"/>
    <mergeCell ref="A35:A37"/>
    <mergeCell ref="B35:B37"/>
    <mergeCell ref="C35:C36"/>
    <mergeCell ref="A34:F34"/>
    <mergeCell ref="A2:Z2"/>
    <mergeCell ref="D7:Z7"/>
    <mergeCell ref="A9:C9"/>
    <mergeCell ref="D9:Z9"/>
    <mergeCell ref="A3:Z3"/>
    <mergeCell ref="A4:Z4"/>
    <mergeCell ref="A5:Z5"/>
    <mergeCell ref="A7:C7"/>
    <mergeCell ref="G34:H34"/>
    <mergeCell ref="B12:B33"/>
    <mergeCell ref="C12:C26"/>
    <mergeCell ref="AZ1:BD2"/>
    <mergeCell ref="AA3:AE5"/>
    <mergeCell ref="AF3:AJ5"/>
    <mergeCell ref="AK3:AO5"/>
    <mergeCell ref="AP3:AT5"/>
    <mergeCell ref="AU3:AY5"/>
    <mergeCell ref="AZ3:BD5"/>
    <mergeCell ref="AA1:AE2"/>
    <mergeCell ref="AF1:AJ2"/>
    <mergeCell ref="AK1:AO2"/>
    <mergeCell ref="AP1:AT2"/>
    <mergeCell ref="AU1:AY2"/>
    <mergeCell ref="A1:Z1"/>
    <mergeCell ref="A40:G40"/>
    <mergeCell ref="AZ7:BD7"/>
    <mergeCell ref="AA9:AE9"/>
    <mergeCell ref="AF9:AJ9"/>
    <mergeCell ref="AK9:AO9"/>
    <mergeCell ref="AP9:AT9"/>
    <mergeCell ref="AU9:AY9"/>
    <mergeCell ref="AZ9:BD9"/>
    <mergeCell ref="AA7:AE7"/>
    <mergeCell ref="AF7:AJ7"/>
    <mergeCell ref="AK7:AO7"/>
    <mergeCell ref="AP7:AT7"/>
    <mergeCell ref="AU7:AY7"/>
    <mergeCell ref="A38:F38"/>
    <mergeCell ref="G38:H38"/>
    <mergeCell ref="A39:H3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24997000396251678"/>
  </sheetPr>
  <dimension ref="A1:BE41"/>
  <sheetViews>
    <sheetView zoomScalePageLayoutView="0" workbookViewId="0" topLeftCell="A1">
      <selection activeCell="A2" sqref="A2:IV5"/>
    </sheetView>
  </sheetViews>
  <sheetFormatPr defaultColWidth="11.421875" defaultRowHeight="15"/>
  <cols>
    <col min="1" max="1" width="6.00390625" style="20" customWidth="1"/>
    <col min="2" max="2" width="12.7109375" style="20" customWidth="1"/>
    <col min="3" max="3" width="16.8515625" style="20" customWidth="1"/>
    <col min="4" max="4" width="25.28125" style="20" customWidth="1"/>
    <col min="5" max="5" width="10.28125" style="20" customWidth="1"/>
    <col min="6" max="6" width="8.28125" style="20" customWidth="1"/>
    <col min="7" max="7" width="16.57421875" style="20" customWidth="1"/>
    <col min="8" max="8" width="12.57421875" style="20" customWidth="1"/>
    <col min="9" max="9" width="9.7109375" style="62" customWidth="1"/>
    <col min="10" max="10" width="14.421875" style="20" bestFit="1" customWidth="1"/>
    <col min="11" max="11" width="10.7109375" style="63" customWidth="1"/>
    <col min="12" max="12" width="11.28125" style="63" customWidth="1"/>
    <col min="13" max="24" width="4.00390625" style="20" customWidth="1"/>
    <col min="25" max="25" width="6.00390625" style="20" customWidth="1"/>
    <col min="26" max="26" width="19.421875" style="13" customWidth="1"/>
    <col min="27" max="27" width="13.28125" style="20" customWidth="1"/>
    <col min="28" max="30" width="0" style="20" hidden="1" customWidth="1"/>
    <col min="31" max="31" width="17.8515625" style="20" hidden="1" customWidth="1"/>
    <col min="32" max="32" width="18.57421875" style="20" hidden="1" customWidth="1"/>
    <col min="33" max="35" width="0" style="20" hidden="1" customWidth="1"/>
    <col min="36" max="36" width="20.140625" style="20" hidden="1" customWidth="1"/>
    <col min="37" max="37" width="20.28125" style="20" hidden="1" customWidth="1"/>
    <col min="38" max="40" width="0" style="20" hidden="1" customWidth="1"/>
    <col min="41" max="41" width="18.140625" style="20" hidden="1" customWidth="1"/>
    <col min="42" max="42" width="16.28125" style="20" hidden="1" customWidth="1"/>
    <col min="43" max="45" width="0" style="20" hidden="1" customWidth="1"/>
    <col min="46" max="46" width="19.7109375" style="20" hidden="1" customWidth="1"/>
    <col min="47" max="47" width="17.421875" style="20" hidden="1" customWidth="1"/>
    <col min="48" max="50" width="0" style="20" hidden="1" customWidth="1"/>
    <col min="51" max="51" width="23.421875" style="20" hidden="1" customWidth="1"/>
    <col min="52" max="52" width="20.7109375" style="20" hidden="1" customWidth="1"/>
    <col min="53" max="55" width="0" style="20" hidden="1" customWidth="1"/>
    <col min="56" max="56" width="22.00390625" style="20" hidden="1" customWidth="1"/>
    <col min="57" max="57" width="20.7109375" style="20" hidden="1" customWidth="1"/>
    <col min="58" max="16384" width="11.421875" style="20" customWidth="1"/>
  </cols>
  <sheetData>
    <row r="1" spans="1:57" ht="20.25" customHeight="1">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08" t="s">
        <v>0</v>
      </c>
      <c r="AC1" s="408"/>
      <c r="AD1" s="408"/>
      <c r="AE1" s="408"/>
      <c r="AF1" s="408"/>
      <c r="AG1" s="410" t="s">
        <v>0</v>
      </c>
      <c r="AH1" s="410"/>
      <c r="AI1" s="410"/>
      <c r="AJ1" s="410"/>
      <c r="AK1" s="410"/>
      <c r="AL1" s="412" t="s">
        <v>0</v>
      </c>
      <c r="AM1" s="412"/>
      <c r="AN1" s="412"/>
      <c r="AO1" s="412"/>
      <c r="AP1" s="412"/>
      <c r="AQ1" s="407" t="s">
        <v>0</v>
      </c>
      <c r="AR1" s="407"/>
      <c r="AS1" s="407"/>
      <c r="AT1" s="407"/>
      <c r="AU1" s="407"/>
      <c r="AV1" s="405" t="s">
        <v>0</v>
      </c>
      <c r="AW1" s="405"/>
      <c r="AX1" s="405"/>
      <c r="AY1" s="405"/>
      <c r="AZ1" s="405"/>
      <c r="BA1" s="401" t="s">
        <v>0</v>
      </c>
      <c r="BB1" s="401"/>
      <c r="BC1" s="401"/>
      <c r="BD1" s="401"/>
      <c r="BE1" s="401"/>
    </row>
    <row r="2" spans="1:57" s="383" customFormat="1" ht="15.75" customHeight="1">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08"/>
      <c r="AC2" s="408"/>
      <c r="AD2" s="408"/>
      <c r="AE2" s="408"/>
      <c r="AF2" s="408"/>
      <c r="AG2" s="410"/>
      <c r="AH2" s="410"/>
      <c r="AI2" s="410"/>
      <c r="AJ2" s="410"/>
      <c r="AK2" s="410"/>
      <c r="AL2" s="412"/>
      <c r="AM2" s="412"/>
      <c r="AN2" s="412"/>
      <c r="AO2" s="412"/>
      <c r="AP2" s="412"/>
      <c r="AQ2" s="407"/>
      <c r="AR2" s="407"/>
      <c r="AS2" s="407"/>
      <c r="AT2" s="407"/>
      <c r="AU2" s="407"/>
      <c r="AV2" s="405"/>
      <c r="AW2" s="405"/>
      <c r="AX2" s="405"/>
      <c r="AY2" s="405"/>
      <c r="AZ2" s="405"/>
      <c r="BA2" s="401"/>
      <c r="BB2" s="401"/>
      <c r="BC2" s="401"/>
      <c r="BD2" s="401"/>
      <c r="BE2" s="401"/>
    </row>
    <row r="3" spans="1:57" s="383" customFormat="1" ht="15.75" customHeight="1">
      <c r="A3" s="459" t="s">
        <v>1589</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09" t="s">
        <v>1553</v>
      </c>
      <c r="AC3" s="409"/>
      <c r="AD3" s="409"/>
      <c r="AE3" s="409"/>
      <c r="AF3" s="409"/>
      <c r="AG3" s="411" t="s">
        <v>1562</v>
      </c>
      <c r="AH3" s="411"/>
      <c r="AI3" s="411"/>
      <c r="AJ3" s="411"/>
      <c r="AK3" s="411"/>
      <c r="AL3" s="413" t="s">
        <v>1563</v>
      </c>
      <c r="AM3" s="413"/>
      <c r="AN3" s="413"/>
      <c r="AO3" s="413"/>
      <c r="AP3" s="413"/>
      <c r="AQ3" s="404" t="s">
        <v>1564</v>
      </c>
      <c r="AR3" s="404"/>
      <c r="AS3" s="404"/>
      <c r="AT3" s="404"/>
      <c r="AU3" s="404"/>
      <c r="AV3" s="406" t="s">
        <v>1565</v>
      </c>
      <c r="AW3" s="406"/>
      <c r="AX3" s="406"/>
      <c r="AY3" s="406"/>
      <c r="AZ3" s="406"/>
      <c r="BA3" s="402" t="s">
        <v>1566</v>
      </c>
      <c r="BB3" s="402"/>
      <c r="BC3" s="402"/>
      <c r="BD3" s="402"/>
      <c r="BE3" s="402"/>
    </row>
    <row r="4" spans="1:57" s="383" customFormat="1" ht="15.75" customHeight="1">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09"/>
      <c r="AC4" s="409"/>
      <c r="AD4" s="409"/>
      <c r="AE4" s="409"/>
      <c r="AF4" s="409"/>
      <c r="AG4" s="411"/>
      <c r="AH4" s="411"/>
      <c r="AI4" s="411"/>
      <c r="AJ4" s="411"/>
      <c r="AK4" s="411"/>
      <c r="AL4" s="413"/>
      <c r="AM4" s="413"/>
      <c r="AN4" s="413"/>
      <c r="AO4" s="413"/>
      <c r="AP4" s="413"/>
      <c r="AQ4" s="404"/>
      <c r="AR4" s="404"/>
      <c r="AS4" s="404"/>
      <c r="AT4" s="404"/>
      <c r="AU4" s="404"/>
      <c r="AV4" s="406"/>
      <c r="AW4" s="406"/>
      <c r="AX4" s="406"/>
      <c r="AY4" s="406"/>
      <c r="AZ4" s="406"/>
      <c r="BA4" s="402"/>
      <c r="BB4" s="402"/>
      <c r="BC4" s="402"/>
      <c r="BD4" s="402"/>
      <c r="BE4" s="402"/>
    </row>
    <row r="5" spans="1:57" s="383" customFormat="1" ht="15.75" customHeight="1">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09"/>
      <c r="AC5" s="409"/>
      <c r="AD5" s="409"/>
      <c r="AE5" s="409"/>
      <c r="AF5" s="409"/>
      <c r="AG5" s="411"/>
      <c r="AH5" s="411"/>
      <c r="AI5" s="411"/>
      <c r="AJ5" s="411"/>
      <c r="AK5" s="411"/>
      <c r="AL5" s="413"/>
      <c r="AM5" s="413"/>
      <c r="AN5" s="413"/>
      <c r="AO5" s="413"/>
      <c r="AP5" s="413"/>
      <c r="AQ5" s="404"/>
      <c r="AR5" s="404"/>
      <c r="AS5" s="404"/>
      <c r="AT5" s="404"/>
      <c r="AU5" s="404"/>
      <c r="AV5" s="406"/>
      <c r="AW5" s="406"/>
      <c r="AX5" s="406"/>
      <c r="AY5" s="406"/>
      <c r="AZ5" s="406"/>
      <c r="BA5" s="402"/>
      <c r="BB5" s="402"/>
      <c r="BC5" s="402"/>
      <c r="BD5" s="402"/>
      <c r="BE5" s="402"/>
    </row>
    <row r="6" ht="15" customHeight="1" thickBot="1"/>
    <row r="7" spans="1:57" s="369" customFormat="1" ht="21" thickBot="1">
      <c r="A7" s="456" t="s">
        <v>271</v>
      </c>
      <c r="B7" s="457"/>
      <c r="C7" s="458"/>
      <c r="D7" s="432" t="s">
        <v>1643</v>
      </c>
      <c r="E7" s="433"/>
      <c r="F7" s="433"/>
      <c r="G7" s="433"/>
      <c r="H7" s="433"/>
      <c r="I7" s="433"/>
      <c r="J7" s="433"/>
      <c r="K7" s="433"/>
      <c r="L7" s="433"/>
      <c r="M7" s="433"/>
      <c r="N7" s="433"/>
      <c r="O7" s="433"/>
      <c r="P7" s="433"/>
      <c r="Q7" s="433"/>
      <c r="R7" s="433"/>
      <c r="S7" s="433"/>
      <c r="T7" s="433"/>
      <c r="U7" s="433"/>
      <c r="V7" s="433"/>
      <c r="W7" s="433"/>
      <c r="X7" s="433"/>
      <c r="Y7" s="433"/>
      <c r="Z7" s="433"/>
      <c r="AA7" s="434"/>
      <c r="AB7" s="432" t="s">
        <v>580</v>
      </c>
      <c r="AC7" s="433"/>
      <c r="AD7" s="433"/>
      <c r="AE7" s="433"/>
      <c r="AF7" s="433"/>
      <c r="AG7" s="432" t="s">
        <v>580</v>
      </c>
      <c r="AH7" s="433"/>
      <c r="AI7" s="433"/>
      <c r="AJ7" s="433"/>
      <c r="AK7" s="433"/>
      <c r="AL7" s="432" t="s">
        <v>580</v>
      </c>
      <c r="AM7" s="433"/>
      <c r="AN7" s="433"/>
      <c r="AO7" s="433"/>
      <c r="AP7" s="433"/>
      <c r="AQ7" s="432" t="s">
        <v>580</v>
      </c>
      <c r="AR7" s="433"/>
      <c r="AS7" s="433"/>
      <c r="AT7" s="433"/>
      <c r="AU7" s="433"/>
      <c r="AV7" s="432" t="s">
        <v>580</v>
      </c>
      <c r="AW7" s="433"/>
      <c r="AX7" s="433"/>
      <c r="AY7" s="433"/>
      <c r="AZ7" s="433"/>
      <c r="BA7" s="432" t="s">
        <v>580</v>
      </c>
      <c r="BB7" s="433"/>
      <c r="BC7" s="433"/>
      <c r="BD7" s="433"/>
      <c r="BE7" s="433"/>
    </row>
    <row r="8" ht="15" thickBot="1"/>
    <row r="9" spans="1:57" ht="21" thickBot="1">
      <c r="A9" s="448" t="s">
        <v>273</v>
      </c>
      <c r="B9" s="449"/>
      <c r="C9" s="450"/>
      <c r="D9" s="446" t="s">
        <v>581</v>
      </c>
      <c r="E9" s="447"/>
      <c r="F9" s="447"/>
      <c r="G9" s="447"/>
      <c r="H9" s="447"/>
      <c r="I9" s="447"/>
      <c r="J9" s="447"/>
      <c r="K9" s="447"/>
      <c r="L9" s="447"/>
      <c r="M9" s="447"/>
      <c r="N9" s="447"/>
      <c r="O9" s="447"/>
      <c r="P9" s="447"/>
      <c r="Q9" s="447"/>
      <c r="R9" s="447"/>
      <c r="S9" s="447"/>
      <c r="T9" s="447"/>
      <c r="U9" s="447"/>
      <c r="V9" s="447"/>
      <c r="W9" s="447"/>
      <c r="X9" s="447"/>
      <c r="Y9" s="447"/>
      <c r="Z9" s="447"/>
      <c r="AA9" s="451"/>
      <c r="AB9" s="446" t="s">
        <v>581</v>
      </c>
      <c r="AC9" s="447"/>
      <c r="AD9" s="447"/>
      <c r="AE9" s="447"/>
      <c r="AF9" s="447"/>
      <c r="AG9" s="446" t="s">
        <v>581</v>
      </c>
      <c r="AH9" s="447"/>
      <c r="AI9" s="447"/>
      <c r="AJ9" s="447"/>
      <c r="AK9" s="447"/>
      <c r="AL9" s="446" t="s">
        <v>581</v>
      </c>
      <c r="AM9" s="447"/>
      <c r="AN9" s="447"/>
      <c r="AO9" s="447"/>
      <c r="AP9" s="447"/>
      <c r="AQ9" s="446" t="s">
        <v>581</v>
      </c>
      <c r="AR9" s="447"/>
      <c r="AS9" s="447"/>
      <c r="AT9" s="447"/>
      <c r="AU9" s="447"/>
      <c r="AV9" s="446" t="s">
        <v>581</v>
      </c>
      <c r="AW9" s="447"/>
      <c r="AX9" s="447"/>
      <c r="AY9" s="447"/>
      <c r="AZ9" s="447"/>
      <c r="BA9" s="446" t="s">
        <v>581</v>
      </c>
      <c r="BB9" s="447"/>
      <c r="BC9" s="447"/>
      <c r="BD9" s="447"/>
      <c r="BE9" s="447"/>
    </row>
    <row r="10" spans="11:26" ht="15" thickBot="1">
      <c r="K10" s="20"/>
      <c r="L10" s="20"/>
      <c r="Z10" s="20"/>
    </row>
    <row r="11" spans="1:57" s="59" customFormat="1" ht="36.75" thickBot="1">
      <c r="A11" s="117" t="s">
        <v>2</v>
      </c>
      <c r="B11" s="117" t="s">
        <v>504</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7" t="s">
        <v>17</v>
      </c>
      <c r="AA11" s="117" t="s">
        <v>18</v>
      </c>
      <c r="AB11" s="119" t="s">
        <v>1551</v>
      </c>
      <c r="AC11" s="119" t="s">
        <v>1552</v>
      </c>
      <c r="AD11" s="119" t="s">
        <v>582</v>
      </c>
      <c r="AE11" s="119" t="s">
        <v>583</v>
      </c>
      <c r="AF11" s="119" t="s">
        <v>584</v>
      </c>
      <c r="AG11" s="120" t="s">
        <v>1554</v>
      </c>
      <c r="AH11" s="120" t="s">
        <v>1555</v>
      </c>
      <c r="AI11" s="120" t="s">
        <v>582</v>
      </c>
      <c r="AJ11" s="120" t="s">
        <v>583</v>
      </c>
      <c r="AK11" s="120" t="s">
        <v>584</v>
      </c>
      <c r="AL11" s="121" t="s">
        <v>1556</v>
      </c>
      <c r="AM11" s="121" t="s">
        <v>1557</v>
      </c>
      <c r="AN11" s="121" t="s">
        <v>582</v>
      </c>
      <c r="AO11" s="121" t="s">
        <v>583</v>
      </c>
      <c r="AP11" s="121" t="s">
        <v>584</v>
      </c>
      <c r="AQ11" s="122" t="s">
        <v>1558</v>
      </c>
      <c r="AR11" s="122" t="s">
        <v>1559</v>
      </c>
      <c r="AS11" s="122" t="s">
        <v>582</v>
      </c>
      <c r="AT11" s="122" t="s">
        <v>583</v>
      </c>
      <c r="AU11" s="122" t="s">
        <v>584</v>
      </c>
      <c r="AV11" s="123" t="s">
        <v>1561</v>
      </c>
      <c r="AW11" s="123" t="s">
        <v>1560</v>
      </c>
      <c r="AX11" s="123" t="s">
        <v>582</v>
      </c>
      <c r="AY11" s="123" t="s">
        <v>583</v>
      </c>
      <c r="AZ11" s="123" t="s">
        <v>584</v>
      </c>
      <c r="BA11" s="124" t="s">
        <v>1549</v>
      </c>
      <c r="BB11" s="124" t="s">
        <v>1550</v>
      </c>
      <c r="BC11" s="124" t="s">
        <v>582</v>
      </c>
      <c r="BD11" s="124" t="s">
        <v>583</v>
      </c>
      <c r="BE11" s="124" t="s">
        <v>584</v>
      </c>
    </row>
    <row r="12" spans="1:57" s="60" customFormat="1" ht="63.75" thickBot="1">
      <c r="A12" s="395">
        <v>1</v>
      </c>
      <c r="B12" s="395" t="s">
        <v>585</v>
      </c>
      <c r="C12" s="395" t="s">
        <v>586</v>
      </c>
      <c r="D12" s="176" t="s">
        <v>587</v>
      </c>
      <c r="E12" s="131" t="s">
        <v>588</v>
      </c>
      <c r="F12" s="237" t="s">
        <v>209</v>
      </c>
      <c r="G12" s="131" t="s">
        <v>589</v>
      </c>
      <c r="H12" s="131" t="s">
        <v>590</v>
      </c>
      <c r="I12" s="237">
        <v>0.25</v>
      </c>
      <c r="J12" s="238" t="s">
        <v>591</v>
      </c>
      <c r="K12" s="239">
        <v>41640</v>
      </c>
      <c r="L12" s="239">
        <v>42004</v>
      </c>
      <c r="M12" s="161"/>
      <c r="N12" s="161"/>
      <c r="O12" s="161"/>
      <c r="P12" s="161"/>
      <c r="Q12" s="161"/>
      <c r="R12" s="161"/>
      <c r="S12" s="161"/>
      <c r="T12" s="161"/>
      <c r="U12" s="161"/>
      <c r="V12" s="161"/>
      <c r="W12" s="161"/>
      <c r="X12" s="161"/>
      <c r="Y12" s="161">
        <f>SUM(M12:X12)</f>
        <v>0</v>
      </c>
      <c r="Z12" s="240"/>
      <c r="AA12" s="131"/>
      <c r="AB12" s="132"/>
      <c r="AC12" s="132"/>
      <c r="AD12" s="132"/>
      <c r="AE12" s="132"/>
      <c r="AF12" s="132"/>
      <c r="AG12" s="133"/>
      <c r="AH12" s="133"/>
      <c r="AI12" s="133"/>
      <c r="AJ12" s="133"/>
      <c r="AK12" s="133"/>
      <c r="AL12" s="134"/>
      <c r="AM12" s="134"/>
      <c r="AN12" s="134"/>
      <c r="AO12" s="134"/>
      <c r="AP12" s="134"/>
      <c r="AQ12" s="135"/>
      <c r="AR12" s="135"/>
      <c r="AS12" s="135"/>
      <c r="AT12" s="135"/>
      <c r="AU12" s="135"/>
      <c r="AV12" s="136"/>
      <c r="AW12" s="136"/>
      <c r="AX12" s="136"/>
      <c r="AY12" s="136"/>
      <c r="AZ12" s="136"/>
      <c r="BA12" s="137"/>
      <c r="BB12" s="137"/>
      <c r="BC12" s="137"/>
      <c r="BD12" s="137"/>
      <c r="BE12" s="137"/>
    </row>
    <row r="13" spans="1:57" s="60" customFormat="1" ht="36.75" thickBot="1">
      <c r="A13" s="395"/>
      <c r="B13" s="395"/>
      <c r="C13" s="395"/>
      <c r="D13" s="241" t="s">
        <v>592</v>
      </c>
      <c r="E13" s="131" t="s">
        <v>593</v>
      </c>
      <c r="F13" s="242">
        <v>8</v>
      </c>
      <c r="G13" s="131" t="s">
        <v>594</v>
      </c>
      <c r="H13" s="131" t="s">
        <v>590</v>
      </c>
      <c r="I13" s="237">
        <v>0.15</v>
      </c>
      <c r="J13" s="238" t="s">
        <v>595</v>
      </c>
      <c r="K13" s="239">
        <v>41640</v>
      </c>
      <c r="L13" s="239">
        <v>42004</v>
      </c>
      <c r="M13" s="161"/>
      <c r="N13" s="161"/>
      <c r="O13" s="161"/>
      <c r="P13" s="161"/>
      <c r="Q13" s="161"/>
      <c r="R13" s="161"/>
      <c r="S13" s="161"/>
      <c r="T13" s="161"/>
      <c r="U13" s="161"/>
      <c r="V13" s="161"/>
      <c r="W13" s="161"/>
      <c r="X13" s="161"/>
      <c r="Y13" s="161">
        <f>SUM(Y14:Y21)</f>
        <v>8</v>
      </c>
      <c r="Z13" s="240">
        <f>SUM(Z14:Z21)</f>
        <v>1324500000</v>
      </c>
      <c r="AA13" s="131"/>
      <c r="AB13" s="132"/>
      <c r="AC13" s="132"/>
      <c r="AD13" s="132"/>
      <c r="AE13" s="132"/>
      <c r="AF13" s="132"/>
      <c r="AG13" s="133"/>
      <c r="AH13" s="133"/>
      <c r="AI13" s="133"/>
      <c r="AJ13" s="133"/>
      <c r="AK13" s="133"/>
      <c r="AL13" s="134"/>
      <c r="AM13" s="134"/>
      <c r="AN13" s="134"/>
      <c r="AO13" s="134"/>
      <c r="AP13" s="134"/>
      <c r="AQ13" s="135"/>
      <c r="AR13" s="135"/>
      <c r="AS13" s="135"/>
      <c r="AT13" s="135"/>
      <c r="AU13" s="135"/>
      <c r="AV13" s="136"/>
      <c r="AW13" s="136"/>
      <c r="AX13" s="136"/>
      <c r="AY13" s="136"/>
      <c r="AZ13" s="136"/>
      <c r="BA13" s="137"/>
      <c r="BB13" s="137"/>
      <c r="BC13" s="137"/>
      <c r="BD13" s="137"/>
      <c r="BE13" s="137"/>
    </row>
    <row r="14" spans="1:57" s="60" customFormat="1" ht="18.75" thickBot="1">
      <c r="A14" s="395"/>
      <c r="B14" s="395"/>
      <c r="C14" s="395"/>
      <c r="D14" s="345" t="s">
        <v>597</v>
      </c>
      <c r="E14" s="131"/>
      <c r="F14" s="242"/>
      <c r="G14" s="131"/>
      <c r="H14" s="131"/>
      <c r="I14" s="237"/>
      <c r="J14" s="238"/>
      <c r="K14" s="239"/>
      <c r="L14" s="239"/>
      <c r="M14" s="161"/>
      <c r="N14" s="161"/>
      <c r="O14" s="161">
        <v>1</v>
      </c>
      <c r="P14" s="161"/>
      <c r="Q14" s="161"/>
      <c r="R14" s="161"/>
      <c r="S14" s="161"/>
      <c r="T14" s="161"/>
      <c r="U14" s="161"/>
      <c r="V14" s="161"/>
      <c r="W14" s="161"/>
      <c r="X14" s="161"/>
      <c r="Y14" s="161">
        <f aca="true" t="shared" si="0" ref="Y14:Y29">SUM(M14:X14)</f>
        <v>1</v>
      </c>
      <c r="Z14" s="240">
        <v>475000000</v>
      </c>
      <c r="AA14" s="131"/>
      <c r="AB14" s="132"/>
      <c r="AC14" s="132"/>
      <c r="AD14" s="132"/>
      <c r="AE14" s="132"/>
      <c r="AF14" s="132"/>
      <c r="AG14" s="133"/>
      <c r="AH14" s="133"/>
      <c r="AI14" s="133"/>
      <c r="AJ14" s="133"/>
      <c r="AK14" s="133"/>
      <c r="AL14" s="134"/>
      <c r="AM14" s="134"/>
      <c r="AN14" s="134"/>
      <c r="AO14" s="134"/>
      <c r="AP14" s="134"/>
      <c r="AQ14" s="135"/>
      <c r="AR14" s="135"/>
      <c r="AS14" s="135"/>
      <c r="AT14" s="135"/>
      <c r="AU14" s="135"/>
      <c r="AV14" s="136"/>
      <c r="AW14" s="136"/>
      <c r="AX14" s="136"/>
      <c r="AY14" s="136"/>
      <c r="AZ14" s="136"/>
      <c r="BA14" s="137"/>
      <c r="BB14" s="137"/>
      <c r="BC14" s="137"/>
      <c r="BD14" s="137"/>
      <c r="BE14" s="137"/>
    </row>
    <row r="15" spans="1:57" s="60" customFormat="1" ht="36.75" thickBot="1">
      <c r="A15" s="395"/>
      <c r="B15" s="395"/>
      <c r="C15" s="395"/>
      <c r="D15" s="345" t="s">
        <v>598</v>
      </c>
      <c r="E15" s="131"/>
      <c r="F15" s="242"/>
      <c r="G15" s="131"/>
      <c r="H15" s="131"/>
      <c r="I15" s="237"/>
      <c r="J15" s="238"/>
      <c r="K15" s="239"/>
      <c r="L15" s="239"/>
      <c r="M15" s="161"/>
      <c r="N15" s="161"/>
      <c r="O15" s="161">
        <v>1</v>
      </c>
      <c r="P15" s="161"/>
      <c r="Q15" s="161"/>
      <c r="R15" s="161"/>
      <c r="S15" s="161"/>
      <c r="T15" s="161"/>
      <c r="U15" s="161"/>
      <c r="V15" s="161"/>
      <c r="W15" s="161"/>
      <c r="X15" s="161"/>
      <c r="Y15" s="161">
        <f t="shared" si="0"/>
        <v>1</v>
      </c>
      <c r="Z15" s="240">
        <v>58500000</v>
      </c>
      <c r="AA15" s="131"/>
      <c r="AB15" s="132"/>
      <c r="AC15" s="132"/>
      <c r="AD15" s="132"/>
      <c r="AE15" s="132"/>
      <c r="AF15" s="132"/>
      <c r="AG15" s="133"/>
      <c r="AH15" s="133"/>
      <c r="AI15" s="133"/>
      <c r="AJ15" s="133"/>
      <c r="AK15" s="133"/>
      <c r="AL15" s="134"/>
      <c r="AM15" s="134"/>
      <c r="AN15" s="134"/>
      <c r="AO15" s="134"/>
      <c r="AP15" s="134"/>
      <c r="AQ15" s="135"/>
      <c r="AR15" s="135"/>
      <c r="AS15" s="135"/>
      <c r="AT15" s="135"/>
      <c r="AU15" s="135"/>
      <c r="AV15" s="136"/>
      <c r="AW15" s="136"/>
      <c r="AX15" s="136"/>
      <c r="AY15" s="136"/>
      <c r="AZ15" s="136"/>
      <c r="BA15" s="137"/>
      <c r="BB15" s="137"/>
      <c r="BC15" s="137"/>
      <c r="BD15" s="137"/>
      <c r="BE15" s="137"/>
    </row>
    <row r="16" spans="1:57" s="60" customFormat="1" ht="63.75" thickBot="1">
      <c r="A16" s="395"/>
      <c r="B16" s="395"/>
      <c r="C16" s="395"/>
      <c r="D16" s="345" t="s">
        <v>599</v>
      </c>
      <c r="E16" s="131"/>
      <c r="F16" s="242"/>
      <c r="G16" s="131"/>
      <c r="H16" s="131"/>
      <c r="I16" s="237"/>
      <c r="J16" s="238"/>
      <c r="K16" s="239"/>
      <c r="L16" s="239"/>
      <c r="M16" s="161"/>
      <c r="N16" s="161"/>
      <c r="O16" s="161">
        <v>1</v>
      </c>
      <c r="P16" s="161"/>
      <c r="Q16" s="161"/>
      <c r="R16" s="161"/>
      <c r="S16" s="161"/>
      <c r="T16" s="161"/>
      <c r="U16" s="161"/>
      <c r="V16" s="161"/>
      <c r="W16" s="161"/>
      <c r="X16" s="161"/>
      <c r="Y16" s="161">
        <f t="shared" si="0"/>
        <v>1</v>
      </c>
      <c r="Z16" s="240">
        <v>320000000</v>
      </c>
      <c r="AA16" s="131"/>
      <c r="AB16" s="132"/>
      <c r="AC16" s="132"/>
      <c r="AD16" s="132"/>
      <c r="AE16" s="132"/>
      <c r="AF16" s="132"/>
      <c r="AG16" s="133"/>
      <c r="AH16" s="133"/>
      <c r="AI16" s="133"/>
      <c r="AJ16" s="133"/>
      <c r="AK16" s="133"/>
      <c r="AL16" s="134"/>
      <c r="AM16" s="134"/>
      <c r="AN16" s="134"/>
      <c r="AO16" s="134"/>
      <c r="AP16" s="134"/>
      <c r="AQ16" s="135"/>
      <c r="AR16" s="135"/>
      <c r="AS16" s="135"/>
      <c r="AT16" s="135"/>
      <c r="AU16" s="135"/>
      <c r="AV16" s="136"/>
      <c r="AW16" s="136"/>
      <c r="AX16" s="136"/>
      <c r="AY16" s="136"/>
      <c r="AZ16" s="136"/>
      <c r="BA16" s="137"/>
      <c r="BB16" s="137"/>
      <c r="BC16" s="137"/>
      <c r="BD16" s="137"/>
      <c r="BE16" s="137"/>
    </row>
    <row r="17" spans="1:57" s="60" customFormat="1" ht="27.75" thickBot="1">
      <c r="A17" s="395"/>
      <c r="B17" s="395"/>
      <c r="C17" s="395"/>
      <c r="D17" s="345" t="s">
        <v>600</v>
      </c>
      <c r="E17" s="131"/>
      <c r="F17" s="242"/>
      <c r="G17" s="131"/>
      <c r="H17" s="131"/>
      <c r="I17" s="237"/>
      <c r="J17" s="238"/>
      <c r="K17" s="239"/>
      <c r="L17" s="239"/>
      <c r="M17" s="161"/>
      <c r="N17" s="161"/>
      <c r="O17" s="161">
        <v>1</v>
      </c>
      <c r="P17" s="161"/>
      <c r="Q17" s="161"/>
      <c r="R17" s="161"/>
      <c r="S17" s="161"/>
      <c r="T17" s="161"/>
      <c r="U17" s="161"/>
      <c r="V17" s="161"/>
      <c r="W17" s="161"/>
      <c r="X17" s="161"/>
      <c r="Y17" s="161">
        <f t="shared" si="0"/>
        <v>1</v>
      </c>
      <c r="Z17" s="240">
        <v>54000000</v>
      </c>
      <c r="AA17" s="131"/>
      <c r="AB17" s="132"/>
      <c r="AC17" s="132"/>
      <c r="AD17" s="132"/>
      <c r="AE17" s="132"/>
      <c r="AF17" s="132"/>
      <c r="AG17" s="133"/>
      <c r="AH17" s="133"/>
      <c r="AI17" s="133"/>
      <c r="AJ17" s="133"/>
      <c r="AK17" s="133"/>
      <c r="AL17" s="134"/>
      <c r="AM17" s="134"/>
      <c r="AN17" s="134"/>
      <c r="AO17" s="134"/>
      <c r="AP17" s="134"/>
      <c r="AQ17" s="135"/>
      <c r="AR17" s="135"/>
      <c r="AS17" s="135"/>
      <c r="AT17" s="135"/>
      <c r="AU17" s="135"/>
      <c r="AV17" s="136"/>
      <c r="AW17" s="136"/>
      <c r="AX17" s="136"/>
      <c r="AY17" s="136"/>
      <c r="AZ17" s="136"/>
      <c r="BA17" s="137"/>
      <c r="BB17" s="137"/>
      <c r="BC17" s="137"/>
      <c r="BD17" s="137"/>
      <c r="BE17" s="137"/>
    </row>
    <row r="18" spans="1:57" s="60" customFormat="1" ht="45.75" thickBot="1">
      <c r="A18" s="395"/>
      <c r="B18" s="395"/>
      <c r="C18" s="395"/>
      <c r="D18" s="345" t="s">
        <v>601</v>
      </c>
      <c r="E18" s="131"/>
      <c r="F18" s="242"/>
      <c r="G18" s="131"/>
      <c r="H18" s="131"/>
      <c r="I18" s="237"/>
      <c r="J18" s="238"/>
      <c r="K18" s="239"/>
      <c r="L18" s="239"/>
      <c r="M18" s="161"/>
      <c r="N18" s="161"/>
      <c r="O18" s="161">
        <v>1</v>
      </c>
      <c r="P18" s="161"/>
      <c r="Q18" s="161"/>
      <c r="R18" s="161"/>
      <c r="S18" s="161"/>
      <c r="T18" s="161"/>
      <c r="U18" s="161"/>
      <c r="V18" s="161"/>
      <c r="W18" s="161"/>
      <c r="X18" s="161"/>
      <c r="Y18" s="161">
        <f t="shared" si="0"/>
        <v>1</v>
      </c>
      <c r="Z18" s="240">
        <v>300000000</v>
      </c>
      <c r="AA18" s="131"/>
      <c r="AB18" s="132"/>
      <c r="AC18" s="132"/>
      <c r="AD18" s="132"/>
      <c r="AE18" s="132"/>
      <c r="AF18" s="132"/>
      <c r="AG18" s="133"/>
      <c r="AH18" s="133"/>
      <c r="AI18" s="133"/>
      <c r="AJ18" s="133"/>
      <c r="AK18" s="133"/>
      <c r="AL18" s="134"/>
      <c r="AM18" s="134"/>
      <c r="AN18" s="134"/>
      <c r="AO18" s="134"/>
      <c r="AP18" s="134"/>
      <c r="AQ18" s="135"/>
      <c r="AR18" s="135"/>
      <c r="AS18" s="135"/>
      <c r="AT18" s="135"/>
      <c r="AU18" s="135"/>
      <c r="AV18" s="136"/>
      <c r="AW18" s="136"/>
      <c r="AX18" s="136"/>
      <c r="AY18" s="136"/>
      <c r="AZ18" s="136"/>
      <c r="BA18" s="137"/>
      <c r="BB18" s="137"/>
      <c r="BC18" s="137"/>
      <c r="BD18" s="137"/>
      <c r="BE18" s="137"/>
    </row>
    <row r="19" spans="1:57" s="60" customFormat="1" ht="54.75" thickBot="1">
      <c r="A19" s="395"/>
      <c r="B19" s="395"/>
      <c r="C19" s="395"/>
      <c r="D19" s="345" t="s">
        <v>602</v>
      </c>
      <c r="E19" s="131"/>
      <c r="F19" s="242"/>
      <c r="G19" s="131"/>
      <c r="H19" s="131"/>
      <c r="I19" s="237"/>
      <c r="J19" s="238"/>
      <c r="K19" s="239"/>
      <c r="L19" s="239"/>
      <c r="M19" s="161"/>
      <c r="N19" s="161">
        <v>1</v>
      </c>
      <c r="O19" s="161"/>
      <c r="P19" s="161"/>
      <c r="Q19" s="161"/>
      <c r="R19" s="161"/>
      <c r="S19" s="161"/>
      <c r="T19" s="161"/>
      <c r="U19" s="161"/>
      <c r="V19" s="161"/>
      <c r="W19" s="161"/>
      <c r="X19" s="161"/>
      <c r="Y19" s="161">
        <f t="shared" si="0"/>
        <v>1</v>
      </c>
      <c r="Z19" s="240">
        <v>70000000</v>
      </c>
      <c r="AA19" s="131"/>
      <c r="AB19" s="132"/>
      <c r="AC19" s="132"/>
      <c r="AD19" s="132"/>
      <c r="AE19" s="132"/>
      <c r="AF19" s="132"/>
      <c r="AG19" s="133"/>
      <c r="AH19" s="133"/>
      <c r="AI19" s="133"/>
      <c r="AJ19" s="133"/>
      <c r="AK19" s="133"/>
      <c r="AL19" s="134"/>
      <c r="AM19" s="134"/>
      <c r="AN19" s="134"/>
      <c r="AO19" s="134"/>
      <c r="AP19" s="134"/>
      <c r="AQ19" s="135"/>
      <c r="AR19" s="135"/>
      <c r="AS19" s="135"/>
      <c r="AT19" s="135"/>
      <c r="AU19" s="135"/>
      <c r="AV19" s="136"/>
      <c r="AW19" s="136"/>
      <c r="AX19" s="136"/>
      <c r="AY19" s="136"/>
      <c r="AZ19" s="136"/>
      <c r="BA19" s="137"/>
      <c r="BB19" s="137"/>
      <c r="BC19" s="137"/>
      <c r="BD19" s="137"/>
      <c r="BE19" s="137"/>
    </row>
    <row r="20" spans="1:57" s="60" customFormat="1" ht="54.75" thickBot="1">
      <c r="A20" s="395"/>
      <c r="B20" s="395"/>
      <c r="C20" s="395"/>
      <c r="D20" s="345" t="s">
        <v>603</v>
      </c>
      <c r="E20" s="131"/>
      <c r="F20" s="242"/>
      <c r="G20" s="131"/>
      <c r="H20" s="131"/>
      <c r="I20" s="237"/>
      <c r="J20" s="238"/>
      <c r="K20" s="239"/>
      <c r="L20" s="239"/>
      <c r="M20" s="161"/>
      <c r="N20" s="161">
        <v>1</v>
      </c>
      <c r="O20" s="161"/>
      <c r="P20" s="161"/>
      <c r="Q20" s="161"/>
      <c r="R20" s="161"/>
      <c r="S20" s="161"/>
      <c r="T20" s="161"/>
      <c r="U20" s="161"/>
      <c r="V20" s="161"/>
      <c r="W20" s="161"/>
      <c r="X20" s="161"/>
      <c r="Y20" s="161">
        <f t="shared" si="0"/>
        <v>1</v>
      </c>
      <c r="Z20" s="240">
        <v>35000000</v>
      </c>
      <c r="AA20" s="131"/>
      <c r="AB20" s="132"/>
      <c r="AC20" s="132"/>
      <c r="AD20" s="132"/>
      <c r="AE20" s="132"/>
      <c r="AF20" s="132"/>
      <c r="AG20" s="133"/>
      <c r="AH20" s="133"/>
      <c r="AI20" s="133"/>
      <c r="AJ20" s="133"/>
      <c r="AK20" s="133"/>
      <c r="AL20" s="134"/>
      <c r="AM20" s="134"/>
      <c r="AN20" s="134"/>
      <c r="AO20" s="134"/>
      <c r="AP20" s="134"/>
      <c r="AQ20" s="135"/>
      <c r="AR20" s="135"/>
      <c r="AS20" s="135"/>
      <c r="AT20" s="135"/>
      <c r="AU20" s="135"/>
      <c r="AV20" s="136"/>
      <c r="AW20" s="136"/>
      <c r="AX20" s="136"/>
      <c r="AY20" s="136"/>
      <c r="AZ20" s="136"/>
      <c r="BA20" s="137"/>
      <c r="BB20" s="137"/>
      <c r="BC20" s="137"/>
      <c r="BD20" s="137"/>
      <c r="BE20" s="137"/>
    </row>
    <row r="21" spans="1:57" s="60" customFormat="1" ht="27.75" thickBot="1">
      <c r="A21" s="395"/>
      <c r="B21" s="395"/>
      <c r="C21" s="395"/>
      <c r="D21" s="345" t="s">
        <v>604</v>
      </c>
      <c r="E21" s="131"/>
      <c r="F21" s="242"/>
      <c r="G21" s="131"/>
      <c r="H21" s="131"/>
      <c r="I21" s="237"/>
      <c r="J21" s="238"/>
      <c r="K21" s="239"/>
      <c r="L21" s="239"/>
      <c r="M21" s="161"/>
      <c r="N21" s="161">
        <v>1</v>
      </c>
      <c r="O21" s="161"/>
      <c r="P21" s="161"/>
      <c r="Q21" s="161"/>
      <c r="R21" s="161"/>
      <c r="S21" s="161"/>
      <c r="T21" s="161"/>
      <c r="U21" s="161"/>
      <c r="V21" s="161"/>
      <c r="W21" s="161"/>
      <c r="X21" s="161"/>
      <c r="Y21" s="161">
        <f t="shared" si="0"/>
        <v>1</v>
      </c>
      <c r="Z21" s="240">
        <v>12000000</v>
      </c>
      <c r="AA21" s="131"/>
      <c r="AB21" s="132"/>
      <c r="AC21" s="132"/>
      <c r="AD21" s="132"/>
      <c r="AE21" s="132"/>
      <c r="AF21" s="132"/>
      <c r="AG21" s="133"/>
      <c r="AH21" s="133"/>
      <c r="AI21" s="133"/>
      <c r="AJ21" s="133"/>
      <c r="AK21" s="133"/>
      <c r="AL21" s="134"/>
      <c r="AM21" s="134"/>
      <c r="AN21" s="134"/>
      <c r="AO21" s="134"/>
      <c r="AP21" s="134"/>
      <c r="AQ21" s="135"/>
      <c r="AR21" s="135"/>
      <c r="AS21" s="135"/>
      <c r="AT21" s="135"/>
      <c r="AU21" s="135"/>
      <c r="AV21" s="136"/>
      <c r="AW21" s="136"/>
      <c r="AX21" s="136"/>
      <c r="AY21" s="136"/>
      <c r="AZ21" s="136"/>
      <c r="BA21" s="137"/>
      <c r="BB21" s="137"/>
      <c r="BC21" s="137"/>
      <c r="BD21" s="137"/>
      <c r="BE21" s="137"/>
    </row>
    <row r="22" spans="1:57" s="60" customFormat="1" ht="18.75" thickBot="1">
      <c r="A22" s="395"/>
      <c r="B22" s="395"/>
      <c r="C22" s="395"/>
      <c r="D22" s="241" t="s">
        <v>605</v>
      </c>
      <c r="E22" s="131" t="s">
        <v>606</v>
      </c>
      <c r="F22" s="242">
        <v>8</v>
      </c>
      <c r="G22" s="131" t="s">
        <v>607</v>
      </c>
      <c r="H22" s="131" t="s">
        <v>590</v>
      </c>
      <c r="I22" s="237">
        <v>0.15</v>
      </c>
      <c r="J22" s="238" t="s">
        <v>595</v>
      </c>
      <c r="K22" s="239">
        <v>41640</v>
      </c>
      <c r="L22" s="239">
        <v>42004</v>
      </c>
      <c r="M22" s="161"/>
      <c r="N22" s="161">
        <v>3</v>
      </c>
      <c r="O22" s="161">
        <v>5</v>
      </c>
      <c r="P22" s="161"/>
      <c r="Q22" s="161"/>
      <c r="R22" s="161"/>
      <c r="S22" s="161"/>
      <c r="T22" s="161"/>
      <c r="U22" s="161"/>
      <c r="V22" s="161"/>
      <c r="W22" s="161"/>
      <c r="X22" s="161"/>
      <c r="Y22" s="161">
        <f t="shared" si="0"/>
        <v>8</v>
      </c>
      <c r="Z22" s="240"/>
      <c r="AA22" s="131"/>
      <c r="AB22" s="132"/>
      <c r="AC22" s="132"/>
      <c r="AD22" s="132"/>
      <c r="AE22" s="132"/>
      <c r="AF22" s="132"/>
      <c r="AG22" s="133"/>
      <c r="AH22" s="133"/>
      <c r="AI22" s="133"/>
      <c r="AJ22" s="133"/>
      <c r="AK22" s="133"/>
      <c r="AL22" s="134"/>
      <c r="AM22" s="134"/>
      <c r="AN22" s="134"/>
      <c r="AO22" s="134"/>
      <c r="AP22" s="134"/>
      <c r="AQ22" s="135"/>
      <c r="AR22" s="135"/>
      <c r="AS22" s="135"/>
      <c r="AT22" s="135"/>
      <c r="AU22" s="135"/>
      <c r="AV22" s="136"/>
      <c r="AW22" s="136"/>
      <c r="AX22" s="136"/>
      <c r="AY22" s="136"/>
      <c r="AZ22" s="136"/>
      <c r="BA22" s="137"/>
      <c r="BB22" s="137"/>
      <c r="BC22" s="137"/>
      <c r="BD22" s="137"/>
      <c r="BE22" s="137"/>
    </row>
    <row r="23" spans="1:57" s="60" customFormat="1" ht="27.75" thickBot="1">
      <c r="A23" s="395"/>
      <c r="B23" s="395"/>
      <c r="C23" s="395"/>
      <c r="D23" s="243" t="s">
        <v>608</v>
      </c>
      <c r="E23" s="131" t="s">
        <v>609</v>
      </c>
      <c r="F23" s="242" t="s">
        <v>472</v>
      </c>
      <c r="G23" s="131" t="s">
        <v>610</v>
      </c>
      <c r="H23" s="131" t="s">
        <v>590</v>
      </c>
      <c r="I23" s="237">
        <v>0.1</v>
      </c>
      <c r="J23" s="238" t="s">
        <v>611</v>
      </c>
      <c r="K23" s="239">
        <v>41640</v>
      </c>
      <c r="L23" s="239">
        <v>42004</v>
      </c>
      <c r="M23" s="161"/>
      <c r="N23" s="161"/>
      <c r="O23" s="161"/>
      <c r="P23" s="161"/>
      <c r="Q23" s="161"/>
      <c r="R23" s="161"/>
      <c r="S23" s="161"/>
      <c r="T23" s="161"/>
      <c r="U23" s="161"/>
      <c r="V23" s="161"/>
      <c r="W23" s="161"/>
      <c r="X23" s="161"/>
      <c r="Y23" s="161">
        <f t="shared" si="0"/>
        <v>0</v>
      </c>
      <c r="Z23" s="240"/>
      <c r="AA23" s="131" t="s">
        <v>596</v>
      </c>
      <c r="AB23" s="132"/>
      <c r="AC23" s="132"/>
      <c r="AD23" s="132"/>
      <c r="AE23" s="132"/>
      <c r="AF23" s="132"/>
      <c r="AG23" s="133"/>
      <c r="AH23" s="133"/>
      <c r="AI23" s="133"/>
      <c r="AJ23" s="133"/>
      <c r="AK23" s="133"/>
      <c r="AL23" s="134"/>
      <c r="AM23" s="134"/>
      <c r="AN23" s="134"/>
      <c r="AO23" s="134"/>
      <c r="AP23" s="134"/>
      <c r="AQ23" s="135"/>
      <c r="AR23" s="135"/>
      <c r="AS23" s="135"/>
      <c r="AT23" s="135"/>
      <c r="AU23" s="135"/>
      <c r="AV23" s="136"/>
      <c r="AW23" s="136"/>
      <c r="AX23" s="136"/>
      <c r="AY23" s="136"/>
      <c r="AZ23" s="136"/>
      <c r="BA23" s="137"/>
      <c r="BB23" s="137"/>
      <c r="BC23" s="137"/>
      <c r="BD23" s="137"/>
      <c r="BE23" s="137"/>
    </row>
    <row r="24" spans="1:57" s="60" customFormat="1" ht="27.75" thickBot="1">
      <c r="A24" s="395"/>
      <c r="B24" s="395"/>
      <c r="C24" s="395"/>
      <c r="D24" s="244" t="s">
        <v>612</v>
      </c>
      <c r="E24" s="131" t="s">
        <v>613</v>
      </c>
      <c r="F24" s="242">
        <v>24</v>
      </c>
      <c r="G24" s="131" t="s">
        <v>614</v>
      </c>
      <c r="H24" s="131" t="s">
        <v>590</v>
      </c>
      <c r="I24" s="237">
        <v>0.1</v>
      </c>
      <c r="J24" s="238" t="s">
        <v>615</v>
      </c>
      <c r="K24" s="239">
        <v>41640</v>
      </c>
      <c r="L24" s="239">
        <v>42004</v>
      </c>
      <c r="M24" s="161">
        <v>2</v>
      </c>
      <c r="N24" s="161">
        <v>2</v>
      </c>
      <c r="O24" s="161">
        <v>2</v>
      </c>
      <c r="P24" s="161">
        <v>2</v>
      </c>
      <c r="Q24" s="161">
        <v>2</v>
      </c>
      <c r="R24" s="161">
        <v>2</v>
      </c>
      <c r="S24" s="161">
        <v>2</v>
      </c>
      <c r="T24" s="161">
        <v>2</v>
      </c>
      <c r="U24" s="161">
        <v>2</v>
      </c>
      <c r="V24" s="161">
        <v>2</v>
      </c>
      <c r="W24" s="161">
        <v>2</v>
      </c>
      <c r="X24" s="161">
        <v>2</v>
      </c>
      <c r="Y24" s="161">
        <f t="shared" si="0"/>
        <v>24</v>
      </c>
      <c r="Z24" s="240"/>
      <c r="AA24" s="131"/>
      <c r="AB24" s="132"/>
      <c r="AC24" s="132"/>
      <c r="AD24" s="132"/>
      <c r="AE24" s="132"/>
      <c r="AF24" s="132"/>
      <c r="AG24" s="133"/>
      <c r="AH24" s="133"/>
      <c r="AI24" s="133"/>
      <c r="AJ24" s="133"/>
      <c r="AK24" s="133"/>
      <c r="AL24" s="134"/>
      <c r="AM24" s="134"/>
      <c r="AN24" s="134"/>
      <c r="AO24" s="134"/>
      <c r="AP24" s="134"/>
      <c r="AQ24" s="135"/>
      <c r="AR24" s="135"/>
      <c r="AS24" s="135"/>
      <c r="AT24" s="135"/>
      <c r="AU24" s="135"/>
      <c r="AV24" s="136"/>
      <c r="AW24" s="136"/>
      <c r="AX24" s="136"/>
      <c r="AY24" s="136"/>
      <c r="AZ24" s="136"/>
      <c r="BA24" s="137"/>
      <c r="BB24" s="137"/>
      <c r="BC24" s="137"/>
      <c r="BD24" s="137"/>
      <c r="BE24" s="137"/>
    </row>
    <row r="25" spans="1:57" s="60" customFormat="1" ht="27.75" thickBot="1">
      <c r="A25" s="395"/>
      <c r="B25" s="395"/>
      <c r="C25" s="395"/>
      <c r="D25" s="244" t="s">
        <v>616</v>
      </c>
      <c r="E25" s="131" t="s">
        <v>617</v>
      </c>
      <c r="F25" s="242">
        <v>12</v>
      </c>
      <c r="G25" s="131" t="s">
        <v>618</v>
      </c>
      <c r="H25" s="131" t="s">
        <v>590</v>
      </c>
      <c r="I25" s="237">
        <v>0.07</v>
      </c>
      <c r="J25" s="238" t="s">
        <v>615</v>
      </c>
      <c r="K25" s="239">
        <v>41640</v>
      </c>
      <c r="L25" s="239">
        <v>42004</v>
      </c>
      <c r="M25" s="161">
        <v>1</v>
      </c>
      <c r="N25" s="161">
        <v>1</v>
      </c>
      <c r="O25" s="161">
        <v>1</v>
      </c>
      <c r="P25" s="161">
        <v>1</v>
      </c>
      <c r="Q25" s="161">
        <v>1</v>
      </c>
      <c r="R25" s="161">
        <v>1</v>
      </c>
      <c r="S25" s="161">
        <v>1</v>
      </c>
      <c r="T25" s="161">
        <v>1</v>
      </c>
      <c r="U25" s="161">
        <v>1</v>
      </c>
      <c r="V25" s="161">
        <v>1</v>
      </c>
      <c r="W25" s="161">
        <v>1</v>
      </c>
      <c r="X25" s="161">
        <v>1</v>
      </c>
      <c r="Y25" s="161">
        <f t="shared" si="0"/>
        <v>12</v>
      </c>
      <c r="Z25" s="240"/>
      <c r="AA25" s="131"/>
      <c r="AB25" s="132"/>
      <c r="AC25" s="132"/>
      <c r="AD25" s="132"/>
      <c r="AE25" s="132"/>
      <c r="AF25" s="132"/>
      <c r="AG25" s="133"/>
      <c r="AH25" s="133"/>
      <c r="AI25" s="133"/>
      <c r="AJ25" s="133"/>
      <c r="AK25" s="133"/>
      <c r="AL25" s="134"/>
      <c r="AM25" s="134"/>
      <c r="AN25" s="134"/>
      <c r="AO25" s="134"/>
      <c r="AP25" s="134"/>
      <c r="AQ25" s="135"/>
      <c r="AR25" s="135"/>
      <c r="AS25" s="135"/>
      <c r="AT25" s="135"/>
      <c r="AU25" s="135"/>
      <c r="AV25" s="136"/>
      <c r="AW25" s="136"/>
      <c r="AX25" s="136"/>
      <c r="AY25" s="136"/>
      <c r="AZ25" s="136"/>
      <c r="BA25" s="137"/>
      <c r="BB25" s="137"/>
      <c r="BC25" s="137"/>
      <c r="BD25" s="137"/>
      <c r="BE25" s="137"/>
    </row>
    <row r="26" spans="1:57" s="60" customFormat="1" ht="18.75" thickBot="1">
      <c r="A26" s="395"/>
      <c r="B26" s="395"/>
      <c r="C26" s="395"/>
      <c r="D26" s="243" t="s">
        <v>619</v>
      </c>
      <c r="E26" s="131" t="s">
        <v>588</v>
      </c>
      <c r="F26" s="237" t="s">
        <v>209</v>
      </c>
      <c r="G26" s="131" t="s">
        <v>589</v>
      </c>
      <c r="H26" s="131" t="s">
        <v>590</v>
      </c>
      <c r="I26" s="237">
        <v>0.03</v>
      </c>
      <c r="J26" s="238" t="s">
        <v>620</v>
      </c>
      <c r="K26" s="239">
        <v>41640</v>
      </c>
      <c r="L26" s="239">
        <v>42004</v>
      </c>
      <c r="M26" s="161"/>
      <c r="N26" s="161"/>
      <c r="O26" s="161"/>
      <c r="P26" s="161"/>
      <c r="Q26" s="161"/>
      <c r="R26" s="161"/>
      <c r="S26" s="161"/>
      <c r="T26" s="161"/>
      <c r="U26" s="161"/>
      <c r="V26" s="161"/>
      <c r="W26" s="161"/>
      <c r="X26" s="161"/>
      <c r="Y26" s="161">
        <f t="shared" si="0"/>
        <v>0</v>
      </c>
      <c r="Z26" s="240"/>
      <c r="AA26" s="131"/>
      <c r="AB26" s="132"/>
      <c r="AC26" s="132"/>
      <c r="AD26" s="132"/>
      <c r="AE26" s="132"/>
      <c r="AF26" s="132"/>
      <c r="AG26" s="133"/>
      <c r="AH26" s="133"/>
      <c r="AI26" s="133"/>
      <c r="AJ26" s="133"/>
      <c r="AK26" s="133"/>
      <c r="AL26" s="134"/>
      <c r="AM26" s="134"/>
      <c r="AN26" s="134"/>
      <c r="AO26" s="134"/>
      <c r="AP26" s="134"/>
      <c r="AQ26" s="135"/>
      <c r="AR26" s="135"/>
      <c r="AS26" s="135"/>
      <c r="AT26" s="135"/>
      <c r="AU26" s="135"/>
      <c r="AV26" s="136"/>
      <c r="AW26" s="136"/>
      <c r="AX26" s="136"/>
      <c r="AY26" s="136"/>
      <c r="AZ26" s="136"/>
      <c r="BA26" s="137"/>
      <c r="BB26" s="137"/>
      <c r="BC26" s="137"/>
      <c r="BD26" s="137"/>
      <c r="BE26" s="137"/>
    </row>
    <row r="27" spans="1:57" s="60" customFormat="1" ht="18.75" thickBot="1">
      <c r="A27" s="395"/>
      <c r="B27" s="395"/>
      <c r="C27" s="395"/>
      <c r="D27" s="244" t="s">
        <v>621</v>
      </c>
      <c r="E27" s="131" t="s">
        <v>588</v>
      </c>
      <c r="F27" s="237" t="s">
        <v>209</v>
      </c>
      <c r="G27" s="131" t="s">
        <v>589</v>
      </c>
      <c r="H27" s="131" t="s">
        <v>590</v>
      </c>
      <c r="I27" s="237">
        <v>0.02</v>
      </c>
      <c r="J27" s="238" t="s">
        <v>622</v>
      </c>
      <c r="K27" s="239">
        <v>41640</v>
      </c>
      <c r="L27" s="239">
        <v>42004</v>
      </c>
      <c r="M27" s="161"/>
      <c r="N27" s="161"/>
      <c r="O27" s="161"/>
      <c r="P27" s="161"/>
      <c r="Q27" s="161"/>
      <c r="R27" s="161"/>
      <c r="S27" s="161"/>
      <c r="T27" s="161"/>
      <c r="U27" s="161"/>
      <c r="V27" s="161"/>
      <c r="W27" s="161"/>
      <c r="X27" s="161"/>
      <c r="Y27" s="161">
        <f t="shared" si="0"/>
        <v>0</v>
      </c>
      <c r="Z27" s="240"/>
      <c r="AA27" s="131"/>
      <c r="AB27" s="132"/>
      <c r="AC27" s="132"/>
      <c r="AD27" s="132"/>
      <c r="AE27" s="132"/>
      <c r="AF27" s="132"/>
      <c r="AG27" s="133"/>
      <c r="AH27" s="133"/>
      <c r="AI27" s="133"/>
      <c r="AJ27" s="133"/>
      <c r="AK27" s="133"/>
      <c r="AL27" s="134"/>
      <c r="AM27" s="134"/>
      <c r="AN27" s="134"/>
      <c r="AO27" s="134"/>
      <c r="AP27" s="134"/>
      <c r="AQ27" s="135"/>
      <c r="AR27" s="135"/>
      <c r="AS27" s="135"/>
      <c r="AT27" s="135"/>
      <c r="AU27" s="135"/>
      <c r="AV27" s="136"/>
      <c r="AW27" s="136"/>
      <c r="AX27" s="136"/>
      <c r="AY27" s="136"/>
      <c r="AZ27" s="136"/>
      <c r="BA27" s="137"/>
      <c r="BB27" s="137"/>
      <c r="BC27" s="137"/>
      <c r="BD27" s="137"/>
      <c r="BE27" s="137"/>
    </row>
    <row r="28" spans="1:57" s="60" customFormat="1" ht="18.75" thickBot="1">
      <c r="A28" s="395"/>
      <c r="B28" s="395"/>
      <c r="C28" s="395"/>
      <c r="D28" s="243" t="s">
        <v>623</v>
      </c>
      <c r="E28" s="131" t="s">
        <v>588</v>
      </c>
      <c r="F28" s="242">
        <v>12</v>
      </c>
      <c r="G28" s="131" t="s">
        <v>589</v>
      </c>
      <c r="H28" s="131" t="s">
        <v>590</v>
      </c>
      <c r="I28" s="237">
        <v>0.03</v>
      </c>
      <c r="J28" s="238" t="s">
        <v>624</v>
      </c>
      <c r="K28" s="239">
        <v>41640</v>
      </c>
      <c r="L28" s="239">
        <v>42004</v>
      </c>
      <c r="M28" s="161">
        <v>1</v>
      </c>
      <c r="N28" s="161">
        <v>1</v>
      </c>
      <c r="O28" s="161">
        <v>1</v>
      </c>
      <c r="P28" s="161">
        <v>1</v>
      </c>
      <c r="Q28" s="161">
        <v>1</v>
      </c>
      <c r="R28" s="161">
        <v>1</v>
      </c>
      <c r="S28" s="161">
        <v>1</v>
      </c>
      <c r="T28" s="161">
        <v>1</v>
      </c>
      <c r="U28" s="161">
        <v>1</v>
      </c>
      <c r="V28" s="161">
        <v>1</v>
      </c>
      <c r="W28" s="161">
        <v>1</v>
      </c>
      <c r="X28" s="161">
        <v>1</v>
      </c>
      <c r="Y28" s="161">
        <f t="shared" si="0"/>
        <v>12</v>
      </c>
      <c r="Z28" s="240"/>
      <c r="AA28" s="131"/>
      <c r="AB28" s="132"/>
      <c r="AC28" s="132"/>
      <c r="AD28" s="132"/>
      <c r="AE28" s="132"/>
      <c r="AF28" s="132"/>
      <c r="AG28" s="133"/>
      <c r="AH28" s="133"/>
      <c r="AI28" s="133"/>
      <c r="AJ28" s="133"/>
      <c r="AK28" s="133"/>
      <c r="AL28" s="134"/>
      <c r="AM28" s="134"/>
      <c r="AN28" s="134"/>
      <c r="AO28" s="134"/>
      <c r="AP28" s="134"/>
      <c r="AQ28" s="135"/>
      <c r="AR28" s="135"/>
      <c r="AS28" s="135"/>
      <c r="AT28" s="135"/>
      <c r="AU28" s="135"/>
      <c r="AV28" s="136"/>
      <c r="AW28" s="136"/>
      <c r="AX28" s="136"/>
      <c r="AY28" s="136"/>
      <c r="AZ28" s="136"/>
      <c r="BA28" s="137"/>
      <c r="BB28" s="137"/>
      <c r="BC28" s="137"/>
      <c r="BD28" s="137"/>
      <c r="BE28" s="137"/>
    </row>
    <row r="29" spans="1:57" s="60" customFormat="1" ht="18.75" thickBot="1">
      <c r="A29" s="395"/>
      <c r="B29" s="395"/>
      <c r="C29" s="395"/>
      <c r="D29" s="243" t="s">
        <v>625</v>
      </c>
      <c r="E29" s="131" t="s">
        <v>588</v>
      </c>
      <c r="F29" s="242" t="s">
        <v>626</v>
      </c>
      <c r="G29" s="131" t="s">
        <v>589</v>
      </c>
      <c r="H29" s="131" t="s">
        <v>590</v>
      </c>
      <c r="I29" s="237">
        <v>0.1</v>
      </c>
      <c r="J29" s="238" t="s">
        <v>624</v>
      </c>
      <c r="K29" s="239">
        <v>41640</v>
      </c>
      <c r="L29" s="239">
        <v>42004</v>
      </c>
      <c r="M29" s="161"/>
      <c r="N29" s="161"/>
      <c r="O29" s="161"/>
      <c r="P29" s="161"/>
      <c r="Q29" s="161"/>
      <c r="R29" s="161"/>
      <c r="S29" s="161"/>
      <c r="T29" s="161"/>
      <c r="U29" s="161"/>
      <c r="V29" s="161"/>
      <c r="W29" s="161"/>
      <c r="X29" s="161"/>
      <c r="Y29" s="161">
        <f t="shared" si="0"/>
        <v>0</v>
      </c>
      <c r="Z29" s="240"/>
      <c r="AA29" s="131"/>
      <c r="AB29" s="132"/>
      <c r="AC29" s="132"/>
      <c r="AD29" s="132"/>
      <c r="AE29" s="132"/>
      <c r="AF29" s="132"/>
      <c r="AG29" s="133"/>
      <c r="AH29" s="133"/>
      <c r="AI29" s="133"/>
      <c r="AJ29" s="133"/>
      <c r="AK29" s="133"/>
      <c r="AL29" s="134"/>
      <c r="AM29" s="134"/>
      <c r="AN29" s="134"/>
      <c r="AO29" s="134"/>
      <c r="AP29" s="134"/>
      <c r="AQ29" s="135"/>
      <c r="AR29" s="135"/>
      <c r="AS29" s="135"/>
      <c r="AT29" s="135"/>
      <c r="AU29" s="135"/>
      <c r="AV29" s="136"/>
      <c r="AW29" s="136"/>
      <c r="AX29" s="136"/>
      <c r="AY29" s="136"/>
      <c r="AZ29" s="136"/>
      <c r="BA29" s="137"/>
      <c r="BB29" s="137"/>
      <c r="BC29" s="137"/>
      <c r="BD29" s="137"/>
      <c r="BE29" s="137"/>
    </row>
    <row r="30" spans="1:57" s="59" customFormat="1" ht="9.75" thickBot="1">
      <c r="A30" s="417" t="s">
        <v>579</v>
      </c>
      <c r="B30" s="417"/>
      <c r="C30" s="417"/>
      <c r="D30" s="417"/>
      <c r="E30" s="417"/>
      <c r="F30" s="417"/>
      <c r="G30" s="417"/>
      <c r="H30" s="417"/>
      <c r="I30" s="212">
        <f>SUM(I12:I29)</f>
        <v>1.0000000000000002</v>
      </c>
      <c r="J30" s="213"/>
      <c r="K30" s="183"/>
      <c r="L30" s="183"/>
      <c r="M30" s="197"/>
      <c r="N30" s="197"/>
      <c r="O30" s="197"/>
      <c r="P30" s="197"/>
      <c r="Q30" s="197"/>
      <c r="R30" s="197"/>
      <c r="S30" s="197"/>
      <c r="T30" s="197"/>
      <c r="U30" s="197"/>
      <c r="V30" s="197"/>
      <c r="W30" s="197"/>
      <c r="X30" s="197"/>
      <c r="Y30" s="197"/>
      <c r="Z30" s="214"/>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row>
    <row r="31" spans="1:57" s="59" customFormat="1" ht="9.75" thickBot="1">
      <c r="A31" s="418" t="s">
        <v>1569</v>
      </c>
      <c r="B31" s="418"/>
      <c r="C31" s="418"/>
      <c r="D31" s="418"/>
      <c r="E31" s="418"/>
      <c r="F31" s="418"/>
      <c r="G31" s="418"/>
      <c r="H31" s="185"/>
      <c r="I31" s="185"/>
      <c r="J31" s="185"/>
      <c r="K31" s="185"/>
      <c r="L31" s="185"/>
      <c r="M31" s="185"/>
      <c r="N31" s="185"/>
      <c r="O31" s="185"/>
      <c r="P31" s="185"/>
      <c r="Q31" s="185"/>
      <c r="R31" s="185"/>
      <c r="S31" s="185"/>
      <c r="T31" s="185"/>
      <c r="U31" s="185"/>
      <c r="V31" s="185"/>
      <c r="W31" s="185"/>
      <c r="X31" s="185"/>
      <c r="Y31" s="185"/>
      <c r="Z31" s="186">
        <f>Z22+Z30</f>
        <v>0</v>
      </c>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row>
    <row r="32" spans="1:52" s="102" customFormat="1" ht="9.75" thickBot="1">
      <c r="A32" s="46"/>
      <c r="B32" s="46"/>
      <c r="C32" s="46"/>
      <c r="D32" s="46"/>
      <c r="E32" s="46"/>
      <c r="F32" s="46"/>
      <c r="G32" s="46"/>
      <c r="H32" s="46"/>
      <c r="I32" s="44"/>
      <c r="J32" s="45"/>
      <c r="K32" s="46"/>
      <c r="L32" s="46"/>
      <c r="M32" s="47"/>
      <c r="N32" s="47"/>
      <c r="O32" s="47"/>
      <c r="P32" s="47"/>
      <c r="Q32" s="47"/>
      <c r="R32" s="47"/>
      <c r="S32" s="47"/>
      <c r="T32" s="47"/>
      <c r="U32" s="47"/>
      <c r="V32" s="47"/>
      <c r="W32" s="47"/>
      <c r="X32" s="47"/>
      <c r="Y32" s="47"/>
      <c r="Z32" s="101"/>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7" s="369" customFormat="1" ht="21" thickBot="1">
      <c r="A33" s="397" t="s">
        <v>340</v>
      </c>
      <c r="B33" s="397"/>
      <c r="C33" s="397"/>
      <c r="D33" s="400" t="s">
        <v>385</v>
      </c>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t="s">
        <v>385</v>
      </c>
      <c r="AC33" s="400"/>
      <c r="AD33" s="400"/>
      <c r="AE33" s="400"/>
      <c r="AF33" s="400"/>
      <c r="AG33" s="400" t="s">
        <v>385</v>
      </c>
      <c r="AH33" s="400"/>
      <c r="AI33" s="400"/>
      <c r="AJ33" s="400"/>
      <c r="AK33" s="400"/>
      <c r="AL33" s="400" t="s">
        <v>385</v>
      </c>
      <c r="AM33" s="400"/>
      <c r="AN33" s="400"/>
      <c r="AO33" s="400"/>
      <c r="AP33" s="400"/>
      <c r="AQ33" s="400" t="s">
        <v>385</v>
      </c>
      <c r="AR33" s="400"/>
      <c r="AS33" s="400"/>
      <c r="AT33" s="400"/>
      <c r="AU33" s="400"/>
      <c r="AV33" s="400" t="s">
        <v>385</v>
      </c>
      <c r="AW33" s="400"/>
      <c r="AX33" s="400"/>
      <c r="AY33" s="400"/>
      <c r="AZ33" s="400"/>
      <c r="BA33" s="400" t="s">
        <v>385</v>
      </c>
      <c r="BB33" s="400"/>
      <c r="BC33" s="400"/>
      <c r="BD33" s="400"/>
      <c r="BE33" s="400"/>
    </row>
    <row r="34" spans="1:52" s="102" customFormat="1" ht="9.75" thickBot="1">
      <c r="A34" s="46"/>
      <c r="B34" s="46"/>
      <c r="C34" s="46"/>
      <c r="D34" s="46"/>
      <c r="E34" s="46"/>
      <c r="F34" s="46"/>
      <c r="G34" s="46"/>
      <c r="H34" s="46"/>
      <c r="I34" s="44"/>
      <c r="J34" s="45"/>
      <c r="K34" s="46"/>
      <c r="L34" s="46"/>
      <c r="M34" s="47"/>
      <c r="N34" s="47"/>
      <c r="O34" s="47"/>
      <c r="P34" s="47"/>
      <c r="Q34" s="47"/>
      <c r="R34" s="47"/>
      <c r="S34" s="47"/>
      <c r="T34" s="47"/>
      <c r="U34" s="47"/>
      <c r="V34" s="47"/>
      <c r="W34" s="47"/>
      <c r="X34" s="47"/>
      <c r="Y34" s="47"/>
      <c r="Z34" s="101"/>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row>
    <row r="35" spans="1:57" s="59" customFormat="1" ht="36.75" thickBot="1">
      <c r="A35" s="117" t="s">
        <v>2</v>
      </c>
      <c r="B35" s="117" t="s">
        <v>504</v>
      </c>
      <c r="C35" s="117" t="s">
        <v>237</v>
      </c>
      <c r="D35" s="117" t="s">
        <v>238</v>
      </c>
      <c r="E35" s="117" t="s">
        <v>11</v>
      </c>
      <c r="F35" s="166" t="s">
        <v>12</v>
      </c>
      <c r="G35" s="117" t="s">
        <v>13</v>
      </c>
      <c r="H35" s="117" t="s">
        <v>14</v>
      </c>
      <c r="I35" s="167" t="s">
        <v>15</v>
      </c>
      <c r="J35" s="117" t="s">
        <v>240</v>
      </c>
      <c r="K35" s="117" t="s">
        <v>275</v>
      </c>
      <c r="L35" s="117" t="s">
        <v>16</v>
      </c>
      <c r="M35" s="117" t="s">
        <v>224</v>
      </c>
      <c r="N35" s="117" t="s">
        <v>225</v>
      </c>
      <c r="O35" s="117" t="s">
        <v>226</v>
      </c>
      <c r="P35" s="117" t="s">
        <v>227</v>
      </c>
      <c r="Q35" s="117" t="s">
        <v>228</v>
      </c>
      <c r="R35" s="117" t="s">
        <v>229</v>
      </c>
      <c r="S35" s="117" t="s">
        <v>235</v>
      </c>
      <c r="T35" s="117" t="s">
        <v>230</v>
      </c>
      <c r="U35" s="117" t="s">
        <v>231</v>
      </c>
      <c r="V35" s="117" t="s">
        <v>232</v>
      </c>
      <c r="W35" s="117" t="s">
        <v>233</v>
      </c>
      <c r="X35" s="117" t="s">
        <v>234</v>
      </c>
      <c r="Y35" s="117" t="s">
        <v>276</v>
      </c>
      <c r="Z35" s="117" t="s">
        <v>17</v>
      </c>
      <c r="AA35" s="117" t="s">
        <v>18</v>
      </c>
      <c r="AB35" s="119" t="s">
        <v>1551</v>
      </c>
      <c r="AC35" s="119" t="s">
        <v>1552</v>
      </c>
      <c r="AD35" s="119" t="s">
        <v>582</v>
      </c>
      <c r="AE35" s="119" t="s">
        <v>583</v>
      </c>
      <c r="AF35" s="119" t="s">
        <v>584</v>
      </c>
      <c r="AG35" s="120" t="s">
        <v>1554</v>
      </c>
      <c r="AH35" s="120" t="s">
        <v>1555</v>
      </c>
      <c r="AI35" s="120" t="s">
        <v>582</v>
      </c>
      <c r="AJ35" s="120" t="s">
        <v>583</v>
      </c>
      <c r="AK35" s="120" t="s">
        <v>584</v>
      </c>
      <c r="AL35" s="121" t="s">
        <v>1556</v>
      </c>
      <c r="AM35" s="121" t="s">
        <v>1557</v>
      </c>
      <c r="AN35" s="121" t="s">
        <v>582</v>
      </c>
      <c r="AO35" s="121" t="s">
        <v>583</v>
      </c>
      <c r="AP35" s="121" t="s">
        <v>584</v>
      </c>
      <c r="AQ35" s="122" t="s">
        <v>1558</v>
      </c>
      <c r="AR35" s="122" t="s">
        <v>1559</v>
      </c>
      <c r="AS35" s="122" t="s">
        <v>582</v>
      </c>
      <c r="AT35" s="122" t="s">
        <v>583</v>
      </c>
      <c r="AU35" s="122" t="s">
        <v>584</v>
      </c>
      <c r="AV35" s="123" t="s">
        <v>1561</v>
      </c>
      <c r="AW35" s="123" t="s">
        <v>1560</v>
      </c>
      <c r="AX35" s="123" t="s">
        <v>582</v>
      </c>
      <c r="AY35" s="123" t="s">
        <v>583</v>
      </c>
      <c r="AZ35" s="123" t="s">
        <v>584</v>
      </c>
      <c r="BA35" s="124" t="s">
        <v>1549</v>
      </c>
      <c r="BB35" s="124" t="s">
        <v>1550</v>
      </c>
      <c r="BC35" s="124" t="s">
        <v>582</v>
      </c>
      <c r="BD35" s="124" t="s">
        <v>583</v>
      </c>
      <c r="BE35" s="124" t="s">
        <v>584</v>
      </c>
    </row>
    <row r="36" spans="1:57" s="66" customFormat="1" ht="18.75" thickBot="1">
      <c r="A36" s="391">
        <v>2</v>
      </c>
      <c r="B36" s="391" t="s">
        <v>497</v>
      </c>
      <c r="C36" s="462" t="s">
        <v>1534</v>
      </c>
      <c r="D36" s="139" t="s">
        <v>1535</v>
      </c>
      <c r="E36" s="125" t="s">
        <v>176</v>
      </c>
      <c r="F36" s="125">
        <v>4</v>
      </c>
      <c r="G36" s="125" t="s">
        <v>499</v>
      </c>
      <c r="H36" s="125"/>
      <c r="I36" s="149"/>
      <c r="J36" s="125" t="s">
        <v>500</v>
      </c>
      <c r="K36" s="145">
        <v>41640</v>
      </c>
      <c r="L36" s="145">
        <v>42004</v>
      </c>
      <c r="M36" s="146"/>
      <c r="N36" s="146"/>
      <c r="O36" s="146">
        <v>1</v>
      </c>
      <c r="P36" s="146"/>
      <c r="Q36" s="146"/>
      <c r="R36" s="146">
        <v>1</v>
      </c>
      <c r="S36" s="146"/>
      <c r="T36" s="146"/>
      <c r="U36" s="146">
        <v>1</v>
      </c>
      <c r="V36" s="146"/>
      <c r="W36" s="146"/>
      <c r="X36" s="146">
        <v>1</v>
      </c>
      <c r="Y36" s="147">
        <f>SUM(M36:X36)</f>
        <v>4</v>
      </c>
      <c r="Z36" s="148">
        <v>0</v>
      </c>
      <c r="AA36" s="149"/>
      <c r="AB36" s="226"/>
      <c r="AC36" s="226"/>
      <c r="AD36" s="226"/>
      <c r="AE36" s="226"/>
      <c r="AF36" s="226"/>
      <c r="AG36" s="227"/>
      <c r="AH36" s="227"/>
      <c r="AI36" s="227"/>
      <c r="AJ36" s="227"/>
      <c r="AK36" s="227"/>
      <c r="AL36" s="228"/>
      <c r="AM36" s="228"/>
      <c r="AN36" s="228"/>
      <c r="AO36" s="228"/>
      <c r="AP36" s="228"/>
      <c r="AQ36" s="229"/>
      <c r="AR36" s="229"/>
      <c r="AS36" s="229"/>
      <c r="AT36" s="229"/>
      <c r="AU36" s="229"/>
      <c r="AV36" s="230"/>
      <c r="AW36" s="230"/>
      <c r="AX36" s="230"/>
      <c r="AY36" s="230"/>
      <c r="AZ36" s="230"/>
      <c r="BA36" s="231"/>
      <c r="BB36" s="231"/>
      <c r="BC36" s="231"/>
      <c r="BD36" s="231"/>
      <c r="BE36" s="231"/>
    </row>
    <row r="37" spans="1:57" s="66" customFormat="1" ht="18.75" thickBot="1">
      <c r="A37" s="391"/>
      <c r="B37" s="391"/>
      <c r="C37" s="462"/>
      <c r="D37" s="139" t="s">
        <v>1536</v>
      </c>
      <c r="E37" s="125" t="s">
        <v>1512</v>
      </c>
      <c r="F37" s="125">
        <v>4</v>
      </c>
      <c r="G37" s="125" t="s">
        <v>1537</v>
      </c>
      <c r="H37" s="125"/>
      <c r="I37" s="149"/>
      <c r="J37" s="125" t="s">
        <v>390</v>
      </c>
      <c r="K37" s="145">
        <v>41640</v>
      </c>
      <c r="L37" s="145">
        <v>42004</v>
      </c>
      <c r="M37" s="146"/>
      <c r="N37" s="146"/>
      <c r="O37" s="146">
        <v>1</v>
      </c>
      <c r="P37" s="146"/>
      <c r="Q37" s="146"/>
      <c r="R37" s="146">
        <v>1</v>
      </c>
      <c r="S37" s="146"/>
      <c r="T37" s="146"/>
      <c r="U37" s="146">
        <v>1</v>
      </c>
      <c r="V37" s="146"/>
      <c r="W37" s="146"/>
      <c r="X37" s="146">
        <v>1</v>
      </c>
      <c r="Y37" s="147">
        <f>SUM(M37:X37)</f>
        <v>4</v>
      </c>
      <c r="Z37" s="148">
        <v>0</v>
      </c>
      <c r="AA37" s="149"/>
      <c r="AB37" s="226"/>
      <c r="AC37" s="226"/>
      <c r="AD37" s="226"/>
      <c r="AE37" s="226"/>
      <c r="AF37" s="226"/>
      <c r="AG37" s="227"/>
      <c r="AH37" s="227"/>
      <c r="AI37" s="227"/>
      <c r="AJ37" s="227"/>
      <c r="AK37" s="227"/>
      <c r="AL37" s="228"/>
      <c r="AM37" s="228"/>
      <c r="AN37" s="228"/>
      <c r="AO37" s="228"/>
      <c r="AP37" s="228"/>
      <c r="AQ37" s="229"/>
      <c r="AR37" s="229"/>
      <c r="AS37" s="229"/>
      <c r="AT37" s="229"/>
      <c r="AU37" s="229"/>
      <c r="AV37" s="230"/>
      <c r="AW37" s="230"/>
      <c r="AX37" s="230"/>
      <c r="AY37" s="230"/>
      <c r="AZ37" s="230"/>
      <c r="BA37" s="231"/>
      <c r="BB37" s="231"/>
      <c r="BC37" s="231"/>
      <c r="BD37" s="231"/>
      <c r="BE37" s="231"/>
    </row>
    <row r="38" spans="1:57" s="66" customFormat="1" ht="27.75" thickBot="1">
      <c r="A38" s="391"/>
      <c r="B38" s="391"/>
      <c r="C38" s="245" t="s">
        <v>1538</v>
      </c>
      <c r="D38" s="139" t="s">
        <v>1539</v>
      </c>
      <c r="E38" s="125" t="s">
        <v>1512</v>
      </c>
      <c r="F38" s="125">
        <v>4</v>
      </c>
      <c r="G38" s="125" t="s">
        <v>1537</v>
      </c>
      <c r="H38" s="125"/>
      <c r="I38" s="149"/>
      <c r="J38" s="125" t="s">
        <v>390</v>
      </c>
      <c r="K38" s="145">
        <v>41640</v>
      </c>
      <c r="L38" s="145">
        <v>42004</v>
      </c>
      <c r="M38" s="146"/>
      <c r="N38" s="146"/>
      <c r="O38" s="146">
        <v>1</v>
      </c>
      <c r="P38" s="146"/>
      <c r="Q38" s="146"/>
      <c r="R38" s="146">
        <v>1</v>
      </c>
      <c r="S38" s="146"/>
      <c r="T38" s="146"/>
      <c r="U38" s="146">
        <v>1</v>
      </c>
      <c r="V38" s="146"/>
      <c r="W38" s="146"/>
      <c r="X38" s="146">
        <v>1</v>
      </c>
      <c r="Y38" s="147">
        <f>SUM(M38:X38)</f>
        <v>4</v>
      </c>
      <c r="Z38" s="148"/>
      <c r="AA38" s="149"/>
      <c r="AB38" s="226"/>
      <c r="AC38" s="226"/>
      <c r="AD38" s="226"/>
      <c r="AE38" s="226"/>
      <c r="AF38" s="226"/>
      <c r="AG38" s="227"/>
      <c r="AH38" s="227"/>
      <c r="AI38" s="227"/>
      <c r="AJ38" s="227"/>
      <c r="AK38" s="227"/>
      <c r="AL38" s="228"/>
      <c r="AM38" s="228"/>
      <c r="AN38" s="228"/>
      <c r="AO38" s="228"/>
      <c r="AP38" s="228"/>
      <c r="AQ38" s="229"/>
      <c r="AR38" s="229"/>
      <c r="AS38" s="229"/>
      <c r="AT38" s="229"/>
      <c r="AU38" s="229"/>
      <c r="AV38" s="230"/>
      <c r="AW38" s="230"/>
      <c r="AX38" s="230"/>
      <c r="AY38" s="230"/>
      <c r="AZ38" s="230"/>
      <c r="BA38" s="231"/>
      <c r="BB38" s="231"/>
      <c r="BC38" s="231"/>
      <c r="BD38" s="231"/>
      <c r="BE38" s="231"/>
    </row>
    <row r="39" spans="1:57" s="59" customFormat="1" ht="9.75" thickBot="1">
      <c r="A39" s="417" t="s">
        <v>579</v>
      </c>
      <c r="B39" s="417"/>
      <c r="C39" s="417"/>
      <c r="D39" s="417"/>
      <c r="E39" s="417"/>
      <c r="F39" s="417"/>
      <c r="G39" s="417"/>
      <c r="H39" s="417"/>
      <c r="I39" s="212" t="e">
        <f>SUM(#REF!)</f>
        <v>#REF!</v>
      </c>
      <c r="J39" s="213"/>
      <c r="K39" s="183"/>
      <c r="L39" s="183"/>
      <c r="M39" s="197"/>
      <c r="N39" s="197"/>
      <c r="O39" s="197"/>
      <c r="P39" s="197"/>
      <c r="Q39" s="197"/>
      <c r="R39" s="197"/>
      <c r="S39" s="197"/>
      <c r="T39" s="197"/>
      <c r="U39" s="197"/>
      <c r="V39" s="197"/>
      <c r="W39" s="197"/>
      <c r="X39" s="197"/>
      <c r="Y39" s="197"/>
      <c r="Z39" s="214"/>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row>
    <row r="40" spans="1:57" s="59" customFormat="1" ht="9.75" thickBot="1">
      <c r="A40" s="418" t="s">
        <v>382</v>
      </c>
      <c r="B40" s="418"/>
      <c r="C40" s="418"/>
      <c r="D40" s="418"/>
      <c r="E40" s="418"/>
      <c r="F40" s="418"/>
      <c r="G40" s="418"/>
      <c r="H40" s="418"/>
      <c r="I40" s="246"/>
      <c r="J40" s="185"/>
      <c r="K40" s="185"/>
      <c r="L40" s="185"/>
      <c r="M40" s="247"/>
      <c r="N40" s="247"/>
      <c r="O40" s="247"/>
      <c r="P40" s="247"/>
      <c r="Q40" s="247"/>
      <c r="R40" s="247"/>
      <c r="S40" s="247"/>
      <c r="T40" s="247"/>
      <c r="U40" s="247"/>
      <c r="V40" s="247"/>
      <c r="W40" s="247"/>
      <c r="X40" s="247"/>
      <c r="Y40" s="247"/>
      <c r="Z40" s="248">
        <f>SUM(Z12:Z35)</f>
        <v>2649000000</v>
      </c>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row>
    <row r="41" spans="1:57" s="66" customFormat="1" ht="18" customHeight="1" thickBot="1">
      <c r="A41" s="390" t="s">
        <v>1568</v>
      </c>
      <c r="B41" s="390"/>
      <c r="C41" s="390"/>
      <c r="D41" s="390"/>
      <c r="E41" s="390"/>
      <c r="F41" s="390"/>
      <c r="G41" s="390"/>
      <c r="H41" s="163"/>
      <c r="I41" s="163"/>
      <c r="J41" s="163"/>
      <c r="K41" s="163"/>
      <c r="L41" s="163"/>
      <c r="M41" s="163"/>
      <c r="N41" s="163"/>
      <c r="O41" s="163"/>
      <c r="P41" s="163"/>
      <c r="Q41" s="163"/>
      <c r="R41" s="163"/>
      <c r="S41" s="163"/>
      <c r="T41" s="163"/>
      <c r="U41" s="163"/>
      <c r="V41" s="163"/>
      <c r="W41" s="163"/>
      <c r="X41" s="164"/>
      <c r="Y41" s="165"/>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row>
  </sheetData>
  <sheetProtection/>
  <mergeCells count="54">
    <mergeCell ref="D9:AA9"/>
    <mergeCell ref="A1:AA1"/>
    <mergeCell ref="A2:AA2"/>
    <mergeCell ref="A3:AA3"/>
    <mergeCell ref="A4:AA4"/>
    <mergeCell ref="A12:A29"/>
    <mergeCell ref="B12:B29"/>
    <mergeCell ref="C12:C29"/>
    <mergeCell ref="A30:F30"/>
    <mergeCell ref="G30:H30"/>
    <mergeCell ref="BA1:BE2"/>
    <mergeCell ref="AB3:AF5"/>
    <mergeCell ref="AG3:AK5"/>
    <mergeCell ref="AL3:AP5"/>
    <mergeCell ref="AQ3:AU5"/>
    <mergeCell ref="AV3:AZ5"/>
    <mergeCell ref="BA3:BE5"/>
    <mergeCell ref="AB1:AF2"/>
    <mergeCell ref="AG1:AK2"/>
    <mergeCell ref="AL1:AP2"/>
    <mergeCell ref="AQ1:AU2"/>
    <mergeCell ref="AV1:AZ2"/>
    <mergeCell ref="BA7:BE7"/>
    <mergeCell ref="AQ9:AU9"/>
    <mergeCell ref="AV9:AZ9"/>
    <mergeCell ref="BA9:BE9"/>
    <mergeCell ref="A5:AA5"/>
    <mergeCell ref="AQ7:AU7"/>
    <mergeCell ref="AV7:AZ7"/>
    <mergeCell ref="AL9:AP9"/>
    <mergeCell ref="AG9:AK9"/>
    <mergeCell ref="AB9:AF9"/>
    <mergeCell ref="AL7:AP7"/>
    <mergeCell ref="AG7:AK7"/>
    <mergeCell ref="AB7:AF7"/>
    <mergeCell ref="A7:C7"/>
    <mergeCell ref="D7:AA7"/>
    <mergeCell ref="A9:C9"/>
    <mergeCell ref="BA33:BE33"/>
    <mergeCell ref="A31:G31"/>
    <mergeCell ref="A41:G41"/>
    <mergeCell ref="A36:A38"/>
    <mergeCell ref="B36:B38"/>
    <mergeCell ref="C36:C37"/>
    <mergeCell ref="AB33:AF33"/>
    <mergeCell ref="AG33:AK33"/>
    <mergeCell ref="AL33:AP33"/>
    <mergeCell ref="AQ33:AU33"/>
    <mergeCell ref="AV33:AZ33"/>
    <mergeCell ref="A39:F39"/>
    <mergeCell ref="G39:H39"/>
    <mergeCell ref="A40:H40"/>
    <mergeCell ref="A33:C33"/>
    <mergeCell ref="D33:AA3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24997000396251678"/>
  </sheetPr>
  <dimension ref="A1:BG78"/>
  <sheetViews>
    <sheetView zoomScalePageLayoutView="0" workbookViewId="0" topLeftCell="A1">
      <selection activeCell="G38" sqref="G38:H38"/>
    </sheetView>
  </sheetViews>
  <sheetFormatPr defaultColWidth="11.421875" defaultRowHeight="15"/>
  <cols>
    <col min="1" max="1" width="6.00390625" style="20" customWidth="1"/>
    <col min="2" max="2" width="18.140625" style="20" customWidth="1"/>
    <col min="3" max="3" width="24.57421875" style="20" customWidth="1"/>
    <col min="4" max="4" width="25.28125" style="20" customWidth="1"/>
    <col min="5" max="5" width="12.7109375" style="20" customWidth="1"/>
    <col min="6" max="6" width="12.00390625" style="70" customWidth="1"/>
    <col min="7" max="7" width="19.8515625" style="20" customWidth="1"/>
    <col min="8" max="8" width="17.421875" style="20" customWidth="1"/>
    <col min="9" max="9" width="14.8515625" style="62" customWidth="1"/>
    <col min="10" max="10" width="14.421875" style="20" bestFit="1" customWidth="1"/>
    <col min="11" max="11" width="8.57421875" style="63" customWidth="1"/>
    <col min="12" max="12" width="9.28125" style="63" customWidth="1"/>
    <col min="13" max="24" width="4.00390625" style="33" customWidth="1"/>
    <col min="25" max="25" width="6.00390625" style="33" customWidth="1"/>
    <col min="26" max="26" width="20.7109375" style="13" customWidth="1"/>
    <col min="27" max="27" width="12.140625" style="20" customWidth="1"/>
    <col min="28" max="29" width="6.8515625" style="13" hidden="1" customWidth="1"/>
    <col min="30" max="32" width="0" style="20" hidden="1" customWidth="1"/>
    <col min="33" max="34" width="27.7109375" style="20" hidden="1" customWidth="1"/>
    <col min="35" max="37" width="0" style="20" hidden="1" customWidth="1"/>
    <col min="38" max="39" width="30.421875" style="20" hidden="1" customWidth="1"/>
    <col min="40" max="42" width="0" style="20" hidden="1" customWidth="1"/>
    <col min="43" max="44" width="30.28125" style="20" hidden="1" customWidth="1"/>
    <col min="45" max="47" width="0" style="20" hidden="1" customWidth="1"/>
    <col min="48" max="49" width="26.57421875" style="20" hidden="1" customWidth="1"/>
    <col min="50" max="52" width="0" style="20" hidden="1" customWidth="1"/>
    <col min="53" max="54" width="21.57421875" style="20" hidden="1" customWidth="1"/>
    <col min="55" max="57" width="0" style="20" hidden="1" customWidth="1"/>
    <col min="58" max="58" width="21.57421875" style="20" hidden="1" customWidth="1"/>
    <col min="59" max="59" width="22.140625" style="20" hidden="1" customWidth="1"/>
    <col min="60" max="16384" width="11.421875" style="20" customWidth="1"/>
  </cols>
  <sheetData>
    <row r="1" spans="1:59" ht="20.25">
      <c r="A1" s="454"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20"/>
      <c r="AC1" s="20"/>
      <c r="AD1" s="408" t="s">
        <v>0</v>
      </c>
      <c r="AE1" s="408"/>
      <c r="AF1" s="408"/>
      <c r="AG1" s="408"/>
      <c r="AH1" s="408"/>
      <c r="AI1" s="410" t="s">
        <v>0</v>
      </c>
      <c r="AJ1" s="410"/>
      <c r="AK1" s="410"/>
      <c r="AL1" s="410"/>
      <c r="AM1" s="410"/>
      <c r="AN1" s="412" t="s">
        <v>0</v>
      </c>
      <c r="AO1" s="412"/>
      <c r="AP1" s="412"/>
      <c r="AQ1" s="412"/>
      <c r="AR1" s="412"/>
      <c r="AS1" s="407" t="s">
        <v>0</v>
      </c>
      <c r="AT1" s="407"/>
      <c r="AU1" s="407"/>
      <c r="AV1" s="407"/>
      <c r="AW1" s="407"/>
      <c r="AX1" s="405" t="s">
        <v>0</v>
      </c>
      <c r="AY1" s="405"/>
      <c r="AZ1" s="405"/>
      <c r="BA1" s="405"/>
      <c r="BB1" s="405"/>
      <c r="BC1" s="401" t="s">
        <v>0</v>
      </c>
      <c r="BD1" s="401"/>
      <c r="BE1" s="401"/>
      <c r="BF1" s="401"/>
      <c r="BG1" s="401"/>
    </row>
    <row r="2" spans="1:59" ht="15.75">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20"/>
      <c r="AC2" s="20"/>
      <c r="AD2" s="408"/>
      <c r="AE2" s="408"/>
      <c r="AF2" s="408"/>
      <c r="AG2" s="408"/>
      <c r="AH2" s="408"/>
      <c r="AI2" s="410"/>
      <c r="AJ2" s="410"/>
      <c r="AK2" s="410"/>
      <c r="AL2" s="410"/>
      <c r="AM2" s="410"/>
      <c r="AN2" s="412"/>
      <c r="AO2" s="412"/>
      <c r="AP2" s="412"/>
      <c r="AQ2" s="412"/>
      <c r="AR2" s="412"/>
      <c r="AS2" s="407"/>
      <c r="AT2" s="407"/>
      <c r="AU2" s="407"/>
      <c r="AV2" s="407"/>
      <c r="AW2" s="407"/>
      <c r="AX2" s="405"/>
      <c r="AY2" s="405"/>
      <c r="AZ2" s="405"/>
      <c r="BA2" s="405"/>
      <c r="BB2" s="405"/>
      <c r="BC2" s="401"/>
      <c r="BD2" s="401"/>
      <c r="BE2" s="401"/>
      <c r="BF2" s="401"/>
      <c r="BG2" s="401"/>
    </row>
    <row r="3" spans="1:59" ht="15.75">
      <c r="A3" s="459" t="s">
        <v>1657</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20"/>
      <c r="AC3" s="20"/>
      <c r="AD3" s="408" t="s">
        <v>1553</v>
      </c>
      <c r="AE3" s="408"/>
      <c r="AF3" s="408"/>
      <c r="AG3" s="408"/>
      <c r="AH3" s="408"/>
      <c r="AI3" s="410" t="s">
        <v>1562</v>
      </c>
      <c r="AJ3" s="410"/>
      <c r="AK3" s="410"/>
      <c r="AL3" s="410"/>
      <c r="AM3" s="410"/>
      <c r="AN3" s="412" t="s">
        <v>1563</v>
      </c>
      <c r="AO3" s="412"/>
      <c r="AP3" s="412"/>
      <c r="AQ3" s="412"/>
      <c r="AR3" s="412"/>
      <c r="AS3" s="407" t="s">
        <v>1564</v>
      </c>
      <c r="AT3" s="407"/>
      <c r="AU3" s="407"/>
      <c r="AV3" s="407"/>
      <c r="AW3" s="407"/>
      <c r="AX3" s="405" t="s">
        <v>1565</v>
      </c>
      <c r="AY3" s="405"/>
      <c r="AZ3" s="405"/>
      <c r="BA3" s="405"/>
      <c r="BB3" s="405"/>
      <c r="BC3" s="401" t="s">
        <v>1566</v>
      </c>
      <c r="BD3" s="401"/>
      <c r="BE3" s="401"/>
      <c r="BF3" s="401"/>
      <c r="BG3" s="401"/>
    </row>
    <row r="4" spans="1:59" ht="15.75">
      <c r="A4" s="459" t="s">
        <v>270</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20"/>
      <c r="AC4" s="20"/>
      <c r="AD4" s="408"/>
      <c r="AE4" s="408"/>
      <c r="AF4" s="408"/>
      <c r="AG4" s="408"/>
      <c r="AH4" s="408"/>
      <c r="AI4" s="410"/>
      <c r="AJ4" s="410"/>
      <c r="AK4" s="410"/>
      <c r="AL4" s="410"/>
      <c r="AM4" s="410"/>
      <c r="AN4" s="412"/>
      <c r="AO4" s="412"/>
      <c r="AP4" s="412"/>
      <c r="AQ4" s="412"/>
      <c r="AR4" s="412"/>
      <c r="AS4" s="407"/>
      <c r="AT4" s="407"/>
      <c r="AU4" s="407"/>
      <c r="AV4" s="407"/>
      <c r="AW4" s="407"/>
      <c r="AX4" s="405"/>
      <c r="AY4" s="405"/>
      <c r="AZ4" s="405"/>
      <c r="BA4" s="405"/>
      <c r="BB4" s="405"/>
      <c r="BC4" s="401"/>
      <c r="BD4" s="401"/>
      <c r="BE4" s="401"/>
      <c r="BF4" s="401"/>
      <c r="BG4" s="401"/>
    </row>
    <row r="5" spans="1:59" ht="15.75">
      <c r="A5" s="459">
        <v>2014</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20"/>
      <c r="AC5" s="20"/>
      <c r="AD5" s="408"/>
      <c r="AE5" s="408"/>
      <c r="AF5" s="408"/>
      <c r="AG5" s="408"/>
      <c r="AH5" s="408"/>
      <c r="AI5" s="410"/>
      <c r="AJ5" s="410"/>
      <c r="AK5" s="410"/>
      <c r="AL5" s="410"/>
      <c r="AM5" s="410"/>
      <c r="AN5" s="412"/>
      <c r="AO5" s="412"/>
      <c r="AP5" s="412"/>
      <c r="AQ5" s="412"/>
      <c r="AR5" s="412"/>
      <c r="AS5" s="407"/>
      <c r="AT5" s="407"/>
      <c r="AU5" s="407"/>
      <c r="AV5" s="407"/>
      <c r="AW5" s="407"/>
      <c r="AX5" s="405"/>
      <c r="AY5" s="405"/>
      <c r="AZ5" s="405"/>
      <c r="BA5" s="405"/>
      <c r="BB5" s="405"/>
      <c r="BC5" s="401"/>
      <c r="BD5" s="401"/>
      <c r="BE5" s="401"/>
      <c r="BF5" s="401"/>
      <c r="BG5" s="401"/>
    </row>
    <row r="6" ht="9" customHeight="1" thickBot="1"/>
    <row r="7" spans="1:59" s="369" customFormat="1" ht="21" thickBot="1">
      <c r="A7" s="456" t="s">
        <v>271</v>
      </c>
      <c r="B7" s="457"/>
      <c r="C7" s="458"/>
      <c r="D7" s="432" t="s">
        <v>1344</v>
      </c>
      <c r="E7" s="433"/>
      <c r="F7" s="433"/>
      <c r="G7" s="433"/>
      <c r="H7" s="433"/>
      <c r="I7" s="433"/>
      <c r="J7" s="433"/>
      <c r="K7" s="433"/>
      <c r="L7" s="433"/>
      <c r="M7" s="433"/>
      <c r="N7" s="433"/>
      <c r="O7" s="433"/>
      <c r="P7" s="433"/>
      <c r="Q7" s="433"/>
      <c r="R7" s="433"/>
      <c r="S7" s="433"/>
      <c r="T7" s="433"/>
      <c r="U7" s="433"/>
      <c r="V7" s="433"/>
      <c r="W7" s="433"/>
      <c r="X7" s="433"/>
      <c r="Y7" s="433"/>
      <c r="Z7" s="433"/>
      <c r="AA7" s="434"/>
      <c r="AD7" s="432" t="s">
        <v>1344</v>
      </c>
      <c r="AE7" s="433"/>
      <c r="AF7" s="433"/>
      <c r="AG7" s="433"/>
      <c r="AH7" s="433"/>
      <c r="AI7" s="432" t="s">
        <v>1344</v>
      </c>
      <c r="AJ7" s="433"/>
      <c r="AK7" s="433"/>
      <c r="AL7" s="433"/>
      <c r="AM7" s="433"/>
      <c r="AN7" s="432" t="s">
        <v>1344</v>
      </c>
      <c r="AO7" s="433"/>
      <c r="AP7" s="433"/>
      <c r="AQ7" s="433"/>
      <c r="AR7" s="433"/>
      <c r="AS7" s="432" t="s">
        <v>1344</v>
      </c>
      <c r="AT7" s="433"/>
      <c r="AU7" s="433"/>
      <c r="AV7" s="433"/>
      <c r="AW7" s="433"/>
      <c r="AX7" s="432" t="s">
        <v>1344</v>
      </c>
      <c r="AY7" s="433"/>
      <c r="AZ7" s="433"/>
      <c r="BA7" s="433"/>
      <c r="BB7" s="433"/>
      <c r="BC7" s="432" t="s">
        <v>1344</v>
      </c>
      <c r="BD7" s="433"/>
      <c r="BE7" s="433"/>
      <c r="BF7" s="433"/>
      <c r="BG7" s="433"/>
    </row>
    <row r="8" ht="9" customHeight="1" thickBot="1"/>
    <row r="9" spans="1:59" s="369" customFormat="1" ht="21" thickBot="1">
      <c r="A9" s="448" t="s">
        <v>273</v>
      </c>
      <c r="B9" s="449"/>
      <c r="C9" s="450"/>
      <c r="D9" s="446" t="s">
        <v>639</v>
      </c>
      <c r="E9" s="447"/>
      <c r="F9" s="447"/>
      <c r="G9" s="447"/>
      <c r="H9" s="447"/>
      <c r="I9" s="447"/>
      <c r="J9" s="447"/>
      <c r="K9" s="447"/>
      <c r="L9" s="447"/>
      <c r="M9" s="447"/>
      <c r="N9" s="447"/>
      <c r="O9" s="447"/>
      <c r="P9" s="447"/>
      <c r="Q9" s="447"/>
      <c r="R9" s="447"/>
      <c r="S9" s="447"/>
      <c r="T9" s="447"/>
      <c r="U9" s="447"/>
      <c r="V9" s="447"/>
      <c r="W9" s="447"/>
      <c r="X9" s="447"/>
      <c r="Y9" s="447"/>
      <c r="Z9" s="447"/>
      <c r="AA9" s="451"/>
      <c r="AD9" s="446" t="s">
        <v>639</v>
      </c>
      <c r="AE9" s="447"/>
      <c r="AF9" s="447"/>
      <c r="AG9" s="447"/>
      <c r="AH9" s="447"/>
      <c r="AI9" s="446" t="s">
        <v>639</v>
      </c>
      <c r="AJ9" s="447"/>
      <c r="AK9" s="447"/>
      <c r="AL9" s="447"/>
      <c r="AM9" s="447"/>
      <c r="AN9" s="446" t="s">
        <v>639</v>
      </c>
      <c r="AO9" s="447"/>
      <c r="AP9" s="447"/>
      <c r="AQ9" s="447"/>
      <c r="AR9" s="447"/>
      <c r="AS9" s="446" t="s">
        <v>639</v>
      </c>
      <c r="AT9" s="447"/>
      <c r="AU9" s="447"/>
      <c r="AV9" s="447"/>
      <c r="AW9" s="447"/>
      <c r="AX9" s="446" t="s">
        <v>639</v>
      </c>
      <c r="AY9" s="447"/>
      <c r="AZ9" s="447"/>
      <c r="BA9" s="447"/>
      <c r="BB9" s="447"/>
      <c r="BC9" s="446" t="s">
        <v>639</v>
      </c>
      <c r="BD9" s="447"/>
      <c r="BE9" s="447"/>
      <c r="BF9" s="447"/>
      <c r="BG9" s="447"/>
    </row>
    <row r="10" spans="11:29" ht="6.75" customHeight="1" thickBot="1">
      <c r="K10" s="20"/>
      <c r="L10" s="20"/>
      <c r="Z10" s="20"/>
      <c r="AB10" s="20"/>
      <c r="AC10" s="20"/>
    </row>
    <row r="11" spans="1:59" s="59" customFormat="1" ht="36.75" thickBot="1">
      <c r="A11" s="117" t="s">
        <v>2</v>
      </c>
      <c r="B11" s="117" t="s">
        <v>504</v>
      </c>
      <c r="C11" s="117" t="s">
        <v>237</v>
      </c>
      <c r="D11" s="117" t="s">
        <v>238</v>
      </c>
      <c r="E11" s="117" t="s">
        <v>11</v>
      </c>
      <c r="F11" s="166" t="s">
        <v>12</v>
      </c>
      <c r="G11" s="117" t="s">
        <v>13</v>
      </c>
      <c r="H11" s="117" t="s">
        <v>14</v>
      </c>
      <c r="I11" s="167" t="s">
        <v>15</v>
      </c>
      <c r="J11" s="117" t="s">
        <v>240</v>
      </c>
      <c r="K11" s="117" t="s">
        <v>275</v>
      </c>
      <c r="L11" s="117" t="s">
        <v>16</v>
      </c>
      <c r="M11" s="117" t="s">
        <v>224</v>
      </c>
      <c r="N11" s="117" t="s">
        <v>225</v>
      </c>
      <c r="O11" s="117" t="s">
        <v>226</v>
      </c>
      <c r="P11" s="117" t="s">
        <v>227</v>
      </c>
      <c r="Q11" s="117" t="s">
        <v>228</v>
      </c>
      <c r="R11" s="117" t="s">
        <v>229</v>
      </c>
      <c r="S11" s="117" t="s">
        <v>235</v>
      </c>
      <c r="T11" s="117" t="s">
        <v>230</v>
      </c>
      <c r="U11" s="117" t="s">
        <v>231</v>
      </c>
      <c r="V11" s="117" t="s">
        <v>232</v>
      </c>
      <c r="W11" s="117" t="s">
        <v>233</v>
      </c>
      <c r="X11" s="117" t="s">
        <v>234</v>
      </c>
      <c r="Y11" s="117" t="s">
        <v>276</v>
      </c>
      <c r="Z11" s="117" t="s">
        <v>17</v>
      </c>
      <c r="AA11" s="117" t="s">
        <v>18</v>
      </c>
      <c r="AB11" s="313" t="s">
        <v>19</v>
      </c>
      <c r="AC11" s="313" t="s">
        <v>20</v>
      </c>
      <c r="AD11" s="119" t="s">
        <v>1551</v>
      </c>
      <c r="AE11" s="119" t="s">
        <v>1552</v>
      </c>
      <c r="AF11" s="119" t="s">
        <v>582</v>
      </c>
      <c r="AG11" s="119" t="s">
        <v>583</v>
      </c>
      <c r="AH11" s="119" t="s">
        <v>584</v>
      </c>
      <c r="AI11" s="120" t="s">
        <v>1554</v>
      </c>
      <c r="AJ11" s="120" t="s">
        <v>1555</v>
      </c>
      <c r="AK11" s="120" t="s">
        <v>582</v>
      </c>
      <c r="AL11" s="120" t="s">
        <v>583</v>
      </c>
      <c r="AM11" s="120" t="s">
        <v>584</v>
      </c>
      <c r="AN11" s="121" t="s">
        <v>1556</v>
      </c>
      <c r="AO11" s="121" t="s">
        <v>1557</v>
      </c>
      <c r="AP11" s="121" t="s">
        <v>582</v>
      </c>
      <c r="AQ11" s="121" t="s">
        <v>583</v>
      </c>
      <c r="AR11" s="121" t="s">
        <v>584</v>
      </c>
      <c r="AS11" s="122" t="s">
        <v>1558</v>
      </c>
      <c r="AT11" s="122" t="s">
        <v>1559</v>
      </c>
      <c r="AU11" s="122" t="s">
        <v>582</v>
      </c>
      <c r="AV11" s="122" t="s">
        <v>583</v>
      </c>
      <c r="AW11" s="122" t="s">
        <v>584</v>
      </c>
      <c r="AX11" s="123" t="s">
        <v>1561</v>
      </c>
      <c r="AY11" s="123" t="s">
        <v>1560</v>
      </c>
      <c r="AZ11" s="123" t="s">
        <v>582</v>
      </c>
      <c r="BA11" s="123" t="s">
        <v>583</v>
      </c>
      <c r="BB11" s="123" t="s">
        <v>584</v>
      </c>
      <c r="BC11" s="124" t="s">
        <v>1549</v>
      </c>
      <c r="BD11" s="124" t="s">
        <v>1550</v>
      </c>
      <c r="BE11" s="124" t="s">
        <v>582</v>
      </c>
      <c r="BF11" s="124" t="s">
        <v>583</v>
      </c>
      <c r="BG11" s="124" t="s">
        <v>584</v>
      </c>
    </row>
    <row r="12" spans="1:59" s="77" customFormat="1" ht="18" customHeight="1" thickBot="1">
      <c r="A12" s="419">
        <v>1</v>
      </c>
      <c r="B12" s="391" t="s">
        <v>1592</v>
      </c>
      <c r="C12" s="422" t="s">
        <v>1602</v>
      </c>
      <c r="D12" s="149" t="s">
        <v>1345</v>
      </c>
      <c r="E12" s="149" t="s">
        <v>1346</v>
      </c>
      <c r="F12" s="195" t="s">
        <v>1347</v>
      </c>
      <c r="G12" s="350" t="s">
        <v>1603</v>
      </c>
      <c r="H12" s="149" t="s">
        <v>1348</v>
      </c>
      <c r="I12" s="315">
        <v>0.25</v>
      </c>
      <c r="J12" s="149"/>
      <c r="K12" s="181">
        <v>41640</v>
      </c>
      <c r="L12" s="181">
        <v>42004</v>
      </c>
      <c r="M12" s="268"/>
      <c r="N12" s="268"/>
      <c r="O12" s="268"/>
      <c r="P12" s="268"/>
      <c r="Q12" s="268"/>
      <c r="R12" s="268"/>
      <c r="S12" s="268"/>
      <c r="T12" s="268"/>
      <c r="U12" s="268"/>
      <c r="V12" s="268"/>
      <c r="W12" s="268"/>
      <c r="X12" s="268"/>
      <c r="Y12" s="268">
        <f aca="true" t="shared" si="0" ref="Y12:Y21">SUM(M12:X12)</f>
        <v>0</v>
      </c>
      <c r="Z12" s="149"/>
      <c r="AA12" s="149"/>
      <c r="AB12" s="149"/>
      <c r="AC12" s="149"/>
      <c r="AD12" s="119"/>
      <c r="AE12" s="119"/>
      <c r="AF12" s="119"/>
      <c r="AG12" s="119"/>
      <c r="AH12" s="119"/>
      <c r="AI12" s="120"/>
      <c r="AJ12" s="120"/>
      <c r="AK12" s="120"/>
      <c r="AL12" s="120"/>
      <c r="AM12" s="120"/>
      <c r="AN12" s="121"/>
      <c r="AO12" s="121"/>
      <c r="AP12" s="121"/>
      <c r="AQ12" s="121"/>
      <c r="AR12" s="121"/>
      <c r="AS12" s="122"/>
      <c r="AT12" s="122"/>
      <c r="AU12" s="122"/>
      <c r="AV12" s="122"/>
      <c r="AW12" s="122"/>
      <c r="AX12" s="123"/>
      <c r="AY12" s="123"/>
      <c r="AZ12" s="123"/>
      <c r="BA12" s="123"/>
      <c r="BB12" s="123"/>
      <c r="BC12" s="124"/>
      <c r="BD12" s="124"/>
      <c r="BE12" s="124"/>
      <c r="BF12" s="124"/>
      <c r="BG12" s="124"/>
    </row>
    <row r="13" spans="1:59" s="26" customFormat="1" ht="30" customHeight="1" thickBot="1">
      <c r="A13" s="419"/>
      <c r="B13" s="391"/>
      <c r="C13" s="422"/>
      <c r="D13" s="149" t="s">
        <v>1349</v>
      </c>
      <c r="E13" s="149" t="s">
        <v>1350</v>
      </c>
      <c r="F13" s="195"/>
      <c r="G13" s="350" t="s">
        <v>1604</v>
      </c>
      <c r="H13" s="149" t="s">
        <v>1348</v>
      </c>
      <c r="I13" s="316">
        <v>0.25</v>
      </c>
      <c r="J13" s="146"/>
      <c r="K13" s="285">
        <v>41671</v>
      </c>
      <c r="L13" s="285">
        <v>41698</v>
      </c>
      <c r="M13" s="277"/>
      <c r="N13" s="277">
        <v>1</v>
      </c>
      <c r="O13" s="277"/>
      <c r="P13" s="277"/>
      <c r="Q13" s="277"/>
      <c r="R13" s="277"/>
      <c r="S13" s="277"/>
      <c r="T13" s="277"/>
      <c r="U13" s="277"/>
      <c r="V13" s="277"/>
      <c r="W13" s="277"/>
      <c r="X13" s="277"/>
      <c r="Y13" s="277">
        <f t="shared" si="0"/>
        <v>1</v>
      </c>
      <c r="Z13" s="146"/>
      <c r="AA13" s="146"/>
      <c r="AB13" s="146"/>
      <c r="AC13" s="146"/>
      <c r="AD13" s="172"/>
      <c r="AE13" s="172"/>
      <c r="AF13" s="172"/>
      <c r="AG13" s="172"/>
      <c r="AH13" s="172"/>
      <c r="AI13" s="173"/>
      <c r="AJ13" s="173"/>
      <c r="AK13" s="173"/>
      <c r="AL13" s="173"/>
      <c r="AM13" s="173"/>
      <c r="AN13" s="152"/>
      <c r="AO13" s="152"/>
      <c r="AP13" s="152"/>
      <c r="AQ13" s="152"/>
      <c r="AR13" s="152"/>
      <c r="AS13" s="153"/>
      <c r="AT13" s="153"/>
      <c r="AU13" s="153"/>
      <c r="AV13" s="153"/>
      <c r="AW13" s="153"/>
      <c r="AX13" s="154"/>
      <c r="AY13" s="154"/>
      <c r="AZ13" s="154"/>
      <c r="BA13" s="154"/>
      <c r="BB13" s="154"/>
      <c r="BC13" s="155"/>
      <c r="BD13" s="155"/>
      <c r="BE13" s="155"/>
      <c r="BF13" s="155"/>
      <c r="BG13" s="155"/>
    </row>
    <row r="14" spans="1:59" s="26" customFormat="1" ht="30" customHeight="1" thickBot="1">
      <c r="A14" s="419"/>
      <c r="B14" s="391"/>
      <c r="C14" s="422"/>
      <c r="D14" s="149" t="s">
        <v>1351</v>
      </c>
      <c r="E14" s="149" t="s">
        <v>1352</v>
      </c>
      <c r="F14" s="195">
        <v>10</v>
      </c>
      <c r="G14" s="364" t="s">
        <v>1605</v>
      </c>
      <c r="H14" s="364" t="s">
        <v>1348</v>
      </c>
      <c r="I14" s="316">
        <v>0.25</v>
      </c>
      <c r="J14" s="146"/>
      <c r="K14" s="285">
        <v>41699</v>
      </c>
      <c r="L14" s="285">
        <v>42004</v>
      </c>
      <c r="M14" s="277"/>
      <c r="N14" s="277"/>
      <c r="O14" s="277">
        <v>1</v>
      </c>
      <c r="P14" s="277">
        <v>1</v>
      </c>
      <c r="Q14" s="277">
        <v>1</v>
      </c>
      <c r="R14" s="277">
        <v>1</v>
      </c>
      <c r="S14" s="277">
        <v>1</v>
      </c>
      <c r="T14" s="277">
        <v>1</v>
      </c>
      <c r="U14" s="277">
        <v>1</v>
      </c>
      <c r="V14" s="277">
        <v>1</v>
      </c>
      <c r="W14" s="277">
        <v>1</v>
      </c>
      <c r="X14" s="277">
        <v>1</v>
      </c>
      <c r="Y14" s="277">
        <f t="shared" si="0"/>
        <v>10</v>
      </c>
      <c r="Z14" s="146"/>
      <c r="AA14" s="146"/>
      <c r="AB14" s="146"/>
      <c r="AC14" s="146"/>
      <c r="AD14" s="172"/>
      <c r="AE14" s="172"/>
      <c r="AF14" s="172"/>
      <c r="AG14" s="172"/>
      <c r="AH14" s="172"/>
      <c r="AI14" s="173"/>
      <c r="AJ14" s="173"/>
      <c r="AK14" s="173"/>
      <c r="AL14" s="173"/>
      <c r="AM14" s="173"/>
      <c r="AN14" s="152"/>
      <c r="AO14" s="152"/>
      <c r="AP14" s="152"/>
      <c r="AQ14" s="152"/>
      <c r="AR14" s="152"/>
      <c r="AS14" s="153"/>
      <c r="AT14" s="153"/>
      <c r="AU14" s="153"/>
      <c r="AV14" s="153"/>
      <c r="AW14" s="153"/>
      <c r="AX14" s="154"/>
      <c r="AY14" s="154"/>
      <c r="AZ14" s="154"/>
      <c r="BA14" s="154"/>
      <c r="BB14" s="154"/>
      <c r="BC14" s="155"/>
      <c r="BD14" s="155"/>
      <c r="BE14" s="155"/>
      <c r="BF14" s="155"/>
      <c r="BG14" s="155"/>
    </row>
    <row r="15" spans="1:59" s="26" customFormat="1" ht="23.25" customHeight="1" thickBot="1">
      <c r="A15" s="419"/>
      <c r="B15" s="391"/>
      <c r="C15" s="422"/>
      <c r="D15" s="149" t="s">
        <v>1353</v>
      </c>
      <c r="E15" s="149" t="s">
        <v>1354</v>
      </c>
      <c r="F15" s="376">
        <v>1</v>
      </c>
      <c r="G15" s="350" t="s">
        <v>1606</v>
      </c>
      <c r="H15" s="350" t="s">
        <v>1348</v>
      </c>
      <c r="I15" s="316">
        <v>0.25</v>
      </c>
      <c r="J15" s="146"/>
      <c r="K15" s="285">
        <v>41699</v>
      </c>
      <c r="L15" s="285">
        <v>41729</v>
      </c>
      <c r="M15" s="277"/>
      <c r="N15" s="277"/>
      <c r="O15" s="277">
        <v>1</v>
      </c>
      <c r="P15" s="277"/>
      <c r="Q15" s="277"/>
      <c r="R15" s="277"/>
      <c r="S15" s="277"/>
      <c r="T15" s="277"/>
      <c r="U15" s="277"/>
      <c r="V15" s="277"/>
      <c r="W15" s="277"/>
      <c r="X15" s="277"/>
      <c r="Y15" s="277">
        <f t="shared" si="0"/>
        <v>1</v>
      </c>
      <c r="Z15" s="146"/>
      <c r="AA15" s="146"/>
      <c r="AB15" s="146"/>
      <c r="AC15" s="146"/>
      <c r="AD15" s="172"/>
      <c r="AE15" s="172"/>
      <c r="AF15" s="172"/>
      <c r="AG15" s="172"/>
      <c r="AH15" s="172"/>
      <c r="AI15" s="173"/>
      <c r="AJ15" s="173"/>
      <c r="AK15" s="173"/>
      <c r="AL15" s="173"/>
      <c r="AM15" s="173"/>
      <c r="AN15" s="152"/>
      <c r="AO15" s="152"/>
      <c r="AP15" s="152"/>
      <c r="AQ15" s="152"/>
      <c r="AR15" s="152"/>
      <c r="AS15" s="153"/>
      <c r="AT15" s="153"/>
      <c r="AU15" s="153"/>
      <c r="AV15" s="153"/>
      <c r="AW15" s="153"/>
      <c r="AX15" s="154"/>
      <c r="AY15" s="154"/>
      <c r="AZ15" s="154"/>
      <c r="BA15" s="154"/>
      <c r="BB15" s="154"/>
      <c r="BC15" s="155"/>
      <c r="BD15" s="155"/>
      <c r="BE15" s="155"/>
      <c r="BF15" s="155"/>
      <c r="BG15" s="155"/>
    </row>
    <row r="16" spans="1:59" s="26" customFormat="1" ht="36.75" thickBot="1">
      <c r="A16" s="419"/>
      <c r="B16" s="391"/>
      <c r="C16" s="422" t="s">
        <v>1601</v>
      </c>
      <c r="D16" s="149" t="s">
        <v>1355</v>
      </c>
      <c r="E16" s="149" t="s">
        <v>1356</v>
      </c>
      <c r="F16" s="376">
        <v>1</v>
      </c>
      <c r="G16" s="350" t="s">
        <v>1607</v>
      </c>
      <c r="H16" s="350" t="s">
        <v>1357</v>
      </c>
      <c r="I16" s="317">
        <v>0.167</v>
      </c>
      <c r="J16" s="146"/>
      <c r="K16" s="285">
        <v>41699</v>
      </c>
      <c r="L16" s="285">
        <v>41729</v>
      </c>
      <c r="M16" s="277"/>
      <c r="N16" s="277"/>
      <c r="O16" s="277">
        <v>1</v>
      </c>
      <c r="P16" s="277"/>
      <c r="Q16" s="277"/>
      <c r="R16" s="277"/>
      <c r="S16" s="277"/>
      <c r="T16" s="277"/>
      <c r="U16" s="277"/>
      <c r="V16" s="277"/>
      <c r="W16" s="277"/>
      <c r="X16" s="277"/>
      <c r="Y16" s="277">
        <f t="shared" si="0"/>
        <v>1</v>
      </c>
      <c r="Z16" s="146"/>
      <c r="AA16" s="146"/>
      <c r="AB16" s="146"/>
      <c r="AC16" s="146"/>
      <c r="AD16" s="172"/>
      <c r="AE16" s="172"/>
      <c r="AF16" s="172"/>
      <c r="AG16" s="172"/>
      <c r="AH16" s="172"/>
      <c r="AI16" s="173"/>
      <c r="AJ16" s="173"/>
      <c r="AK16" s="173"/>
      <c r="AL16" s="173"/>
      <c r="AM16" s="173"/>
      <c r="AN16" s="152"/>
      <c r="AO16" s="152"/>
      <c r="AP16" s="152"/>
      <c r="AQ16" s="152"/>
      <c r="AR16" s="152"/>
      <c r="AS16" s="153"/>
      <c r="AT16" s="153"/>
      <c r="AU16" s="153"/>
      <c r="AV16" s="153"/>
      <c r="AW16" s="153"/>
      <c r="AX16" s="154"/>
      <c r="AY16" s="154"/>
      <c r="AZ16" s="154"/>
      <c r="BA16" s="154"/>
      <c r="BB16" s="154"/>
      <c r="BC16" s="155"/>
      <c r="BD16" s="155"/>
      <c r="BE16" s="155"/>
      <c r="BF16" s="155"/>
      <c r="BG16" s="155"/>
    </row>
    <row r="17" spans="1:59" s="26" customFormat="1" ht="46.5" customHeight="1" thickBot="1">
      <c r="A17" s="419"/>
      <c r="B17" s="391"/>
      <c r="C17" s="422"/>
      <c r="D17" s="149" t="s">
        <v>1358</v>
      </c>
      <c r="E17" s="149" t="s">
        <v>1359</v>
      </c>
      <c r="F17" s="376">
        <v>14</v>
      </c>
      <c r="G17" s="350" t="s">
        <v>1608</v>
      </c>
      <c r="H17" s="350" t="s">
        <v>1357</v>
      </c>
      <c r="I17" s="317">
        <v>0.167</v>
      </c>
      <c r="J17" s="146"/>
      <c r="K17" s="285">
        <v>41640</v>
      </c>
      <c r="L17" s="285">
        <v>42004</v>
      </c>
      <c r="M17" s="277">
        <v>1</v>
      </c>
      <c r="N17" s="277">
        <v>1</v>
      </c>
      <c r="O17" s="277">
        <v>1</v>
      </c>
      <c r="P17" s="277">
        <v>1</v>
      </c>
      <c r="Q17" s="277">
        <v>1</v>
      </c>
      <c r="R17" s="277">
        <v>1</v>
      </c>
      <c r="S17" s="277">
        <v>2</v>
      </c>
      <c r="T17" s="277">
        <v>1</v>
      </c>
      <c r="U17" s="277">
        <v>1</v>
      </c>
      <c r="V17" s="277">
        <v>1</v>
      </c>
      <c r="W17" s="277">
        <v>1</v>
      </c>
      <c r="X17" s="277">
        <v>2</v>
      </c>
      <c r="Y17" s="277">
        <f t="shared" si="0"/>
        <v>14</v>
      </c>
      <c r="Z17" s="146"/>
      <c r="AA17" s="146"/>
      <c r="AB17" s="146"/>
      <c r="AC17" s="146"/>
      <c r="AD17" s="172"/>
      <c r="AE17" s="172"/>
      <c r="AF17" s="172"/>
      <c r="AG17" s="172"/>
      <c r="AH17" s="172"/>
      <c r="AI17" s="173"/>
      <c r="AJ17" s="173"/>
      <c r="AK17" s="173"/>
      <c r="AL17" s="173"/>
      <c r="AM17" s="173"/>
      <c r="AN17" s="152"/>
      <c r="AO17" s="152"/>
      <c r="AP17" s="152"/>
      <c r="AQ17" s="152"/>
      <c r="AR17" s="152"/>
      <c r="AS17" s="153"/>
      <c r="AT17" s="153"/>
      <c r="AU17" s="153"/>
      <c r="AV17" s="153"/>
      <c r="AW17" s="153"/>
      <c r="AX17" s="154"/>
      <c r="AY17" s="154"/>
      <c r="AZ17" s="154"/>
      <c r="BA17" s="154"/>
      <c r="BB17" s="154"/>
      <c r="BC17" s="155"/>
      <c r="BD17" s="155"/>
      <c r="BE17" s="155"/>
      <c r="BF17" s="155"/>
      <c r="BG17" s="155"/>
    </row>
    <row r="18" spans="1:59" s="26" customFormat="1" ht="45.75" thickBot="1">
      <c r="A18" s="419"/>
      <c r="B18" s="391"/>
      <c r="C18" s="422"/>
      <c r="D18" s="149" t="s">
        <v>1360</v>
      </c>
      <c r="E18" s="149" t="s">
        <v>1361</v>
      </c>
      <c r="F18" s="376">
        <v>12</v>
      </c>
      <c r="G18" s="350" t="s">
        <v>1609</v>
      </c>
      <c r="H18" s="350" t="s">
        <v>1357</v>
      </c>
      <c r="I18" s="317">
        <v>0.167</v>
      </c>
      <c r="J18" s="146"/>
      <c r="K18" s="285">
        <v>41640</v>
      </c>
      <c r="L18" s="285">
        <v>42004</v>
      </c>
      <c r="M18" s="277">
        <v>1</v>
      </c>
      <c r="N18" s="277">
        <v>1</v>
      </c>
      <c r="O18" s="277">
        <v>1</v>
      </c>
      <c r="P18" s="277">
        <v>1</v>
      </c>
      <c r="Q18" s="277">
        <v>1</v>
      </c>
      <c r="R18" s="277">
        <v>1</v>
      </c>
      <c r="S18" s="277">
        <v>1</v>
      </c>
      <c r="T18" s="277">
        <v>1</v>
      </c>
      <c r="U18" s="277">
        <v>1</v>
      </c>
      <c r="V18" s="277">
        <v>1</v>
      </c>
      <c r="W18" s="277">
        <v>1</v>
      </c>
      <c r="X18" s="277"/>
      <c r="Y18" s="277">
        <f t="shared" si="0"/>
        <v>11</v>
      </c>
      <c r="Z18" s="146"/>
      <c r="AA18" s="146"/>
      <c r="AB18" s="146"/>
      <c r="AC18" s="146"/>
      <c r="AD18" s="172"/>
      <c r="AE18" s="172"/>
      <c r="AF18" s="172"/>
      <c r="AG18" s="172"/>
      <c r="AH18" s="172"/>
      <c r="AI18" s="173"/>
      <c r="AJ18" s="173"/>
      <c r="AK18" s="173"/>
      <c r="AL18" s="173"/>
      <c r="AM18" s="173"/>
      <c r="AN18" s="152"/>
      <c r="AO18" s="152"/>
      <c r="AP18" s="152"/>
      <c r="AQ18" s="152"/>
      <c r="AR18" s="152"/>
      <c r="AS18" s="153"/>
      <c r="AT18" s="153"/>
      <c r="AU18" s="153"/>
      <c r="AV18" s="153"/>
      <c r="AW18" s="153"/>
      <c r="AX18" s="154"/>
      <c r="AY18" s="154"/>
      <c r="AZ18" s="154"/>
      <c r="BA18" s="154"/>
      <c r="BB18" s="154"/>
      <c r="BC18" s="155"/>
      <c r="BD18" s="155"/>
      <c r="BE18" s="155"/>
      <c r="BF18" s="155"/>
      <c r="BG18" s="155"/>
    </row>
    <row r="19" spans="1:59" s="26" customFormat="1" ht="27.75" thickBot="1">
      <c r="A19" s="419"/>
      <c r="B19" s="391"/>
      <c r="C19" s="422"/>
      <c r="D19" s="149" t="s">
        <v>1362</v>
      </c>
      <c r="E19" s="149" t="s">
        <v>131</v>
      </c>
      <c r="F19" s="376">
        <v>1</v>
      </c>
      <c r="G19" s="350" t="s">
        <v>1610</v>
      </c>
      <c r="H19" s="350" t="s">
        <v>1357</v>
      </c>
      <c r="I19" s="317">
        <v>0.167</v>
      </c>
      <c r="J19" s="146"/>
      <c r="K19" s="285">
        <v>41974</v>
      </c>
      <c r="L19" s="285">
        <v>42004</v>
      </c>
      <c r="M19" s="277"/>
      <c r="N19" s="277"/>
      <c r="O19" s="277"/>
      <c r="P19" s="277"/>
      <c r="Q19" s="277"/>
      <c r="R19" s="277"/>
      <c r="S19" s="277"/>
      <c r="T19" s="277"/>
      <c r="U19" s="277"/>
      <c r="V19" s="277"/>
      <c r="W19" s="277"/>
      <c r="X19" s="277">
        <v>1</v>
      </c>
      <c r="Y19" s="277">
        <f t="shared" si="0"/>
        <v>1</v>
      </c>
      <c r="Z19" s="146"/>
      <c r="AA19" s="146"/>
      <c r="AB19" s="146"/>
      <c r="AC19" s="146"/>
      <c r="AD19" s="172"/>
      <c r="AE19" s="172"/>
      <c r="AF19" s="172"/>
      <c r="AG19" s="172"/>
      <c r="AH19" s="172"/>
      <c r="AI19" s="173"/>
      <c r="AJ19" s="173"/>
      <c r="AK19" s="173"/>
      <c r="AL19" s="173"/>
      <c r="AM19" s="173"/>
      <c r="AN19" s="152"/>
      <c r="AO19" s="152"/>
      <c r="AP19" s="152"/>
      <c r="AQ19" s="152"/>
      <c r="AR19" s="152"/>
      <c r="AS19" s="153"/>
      <c r="AT19" s="153"/>
      <c r="AU19" s="153"/>
      <c r="AV19" s="153"/>
      <c r="AW19" s="153"/>
      <c r="AX19" s="154"/>
      <c r="AY19" s="154"/>
      <c r="AZ19" s="154"/>
      <c r="BA19" s="154"/>
      <c r="BB19" s="154"/>
      <c r="BC19" s="155"/>
      <c r="BD19" s="155"/>
      <c r="BE19" s="155"/>
      <c r="BF19" s="155"/>
      <c r="BG19" s="155"/>
    </row>
    <row r="20" spans="1:59" s="26" customFormat="1" ht="18.75" thickBot="1">
      <c r="A20" s="419"/>
      <c r="B20" s="391"/>
      <c r="C20" s="422"/>
      <c r="D20" s="149" t="s">
        <v>1363</v>
      </c>
      <c r="E20" s="149" t="s">
        <v>1364</v>
      </c>
      <c r="F20" s="376" t="s">
        <v>1365</v>
      </c>
      <c r="G20" s="350" t="s">
        <v>1611</v>
      </c>
      <c r="H20" s="350" t="s">
        <v>1357</v>
      </c>
      <c r="I20" s="317">
        <v>0.167</v>
      </c>
      <c r="J20" s="146"/>
      <c r="K20" s="285">
        <v>41671</v>
      </c>
      <c r="L20" s="285">
        <v>42004</v>
      </c>
      <c r="M20" s="277"/>
      <c r="N20" s="277"/>
      <c r="O20" s="277"/>
      <c r="P20" s="277"/>
      <c r="Q20" s="277"/>
      <c r="R20" s="277"/>
      <c r="S20" s="277"/>
      <c r="T20" s="277"/>
      <c r="U20" s="277"/>
      <c r="V20" s="277"/>
      <c r="W20" s="277"/>
      <c r="X20" s="277"/>
      <c r="Y20" s="277"/>
      <c r="Z20" s="146"/>
      <c r="AA20" s="146"/>
      <c r="AB20" s="146"/>
      <c r="AC20" s="146"/>
      <c r="AD20" s="172"/>
      <c r="AE20" s="172"/>
      <c r="AF20" s="172"/>
      <c r="AG20" s="172"/>
      <c r="AH20" s="172"/>
      <c r="AI20" s="173"/>
      <c r="AJ20" s="173"/>
      <c r="AK20" s="173"/>
      <c r="AL20" s="173"/>
      <c r="AM20" s="173"/>
      <c r="AN20" s="152"/>
      <c r="AO20" s="152"/>
      <c r="AP20" s="152"/>
      <c r="AQ20" s="152"/>
      <c r="AR20" s="152"/>
      <c r="AS20" s="153"/>
      <c r="AT20" s="153"/>
      <c r="AU20" s="153"/>
      <c r="AV20" s="153"/>
      <c r="AW20" s="153"/>
      <c r="AX20" s="154"/>
      <c r="AY20" s="154"/>
      <c r="AZ20" s="154"/>
      <c r="BA20" s="154"/>
      <c r="BB20" s="154"/>
      <c r="BC20" s="155"/>
      <c r="BD20" s="155"/>
      <c r="BE20" s="155"/>
      <c r="BF20" s="155"/>
      <c r="BG20" s="155"/>
    </row>
    <row r="21" spans="1:59" s="26" customFormat="1" ht="27.75" thickBot="1">
      <c r="A21" s="419"/>
      <c r="B21" s="391"/>
      <c r="C21" s="422"/>
      <c r="D21" s="149" t="s">
        <v>1366</v>
      </c>
      <c r="E21" s="149" t="s">
        <v>1367</v>
      </c>
      <c r="F21" s="376" t="s">
        <v>1368</v>
      </c>
      <c r="G21" s="350" t="s">
        <v>1612</v>
      </c>
      <c r="H21" s="350" t="s">
        <v>1357</v>
      </c>
      <c r="I21" s="317">
        <v>0.167</v>
      </c>
      <c r="J21" s="146"/>
      <c r="K21" s="285">
        <v>41671</v>
      </c>
      <c r="L21" s="285">
        <v>42004</v>
      </c>
      <c r="M21" s="277"/>
      <c r="N21" s="277"/>
      <c r="O21" s="277"/>
      <c r="P21" s="277"/>
      <c r="Q21" s="277"/>
      <c r="R21" s="277"/>
      <c r="S21" s="277"/>
      <c r="T21" s="277"/>
      <c r="U21" s="277"/>
      <c r="V21" s="277"/>
      <c r="W21" s="277"/>
      <c r="X21" s="277"/>
      <c r="Y21" s="277">
        <f t="shared" si="0"/>
        <v>0</v>
      </c>
      <c r="Z21" s="146"/>
      <c r="AA21" s="146"/>
      <c r="AB21" s="146"/>
      <c r="AC21" s="146"/>
      <c r="AD21" s="172"/>
      <c r="AE21" s="172"/>
      <c r="AF21" s="172"/>
      <c r="AG21" s="172"/>
      <c r="AH21" s="172"/>
      <c r="AI21" s="173"/>
      <c r="AJ21" s="173"/>
      <c r="AK21" s="173"/>
      <c r="AL21" s="173"/>
      <c r="AM21" s="173"/>
      <c r="AN21" s="152"/>
      <c r="AO21" s="152"/>
      <c r="AP21" s="152"/>
      <c r="AQ21" s="152"/>
      <c r="AR21" s="152"/>
      <c r="AS21" s="153"/>
      <c r="AT21" s="153"/>
      <c r="AU21" s="153"/>
      <c r="AV21" s="153"/>
      <c r="AW21" s="153"/>
      <c r="AX21" s="154"/>
      <c r="AY21" s="154"/>
      <c r="AZ21" s="154"/>
      <c r="BA21" s="154"/>
      <c r="BB21" s="154"/>
      <c r="BC21" s="155"/>
      <c r="BD21" s="155"/>
      <c r="BE21" s="155"/>
      <c r="BF21" s="155"/>
      <c r="BG21" s="155"/>
    </row>
    <row r="22" spans="1:59" s="26" customFormat="1" ht="18.75" thickBot="1">
      <c r="A22" s="419"/>
      <c r="B22" s="391"/>
      <c r="C22" s="419" t="s">
        <v>1600</v>
      </c>
      <c r="D22" s="146" t="s">
        <v>1369</v>
      </c>
      <c r="E22" s="146" t="s">
        <v>1370</v>
      </c>
      <c r="F22" s="377" t="s">
        <v>1365</v>
      </c>
      <c r="G22" s="347" t="s">
        <v>1613</v>
      </c>
      <c r="H22" s="347" t="s">
        <v>1618</v>
      </c>
      <c r="I22" s="317">
        <v>0.167</v>
      </c>
      <c r="J22" s="146"/>
      <c r="K22" s="285">
        <v>41671</v>
      </c>
      <c r="L22" s="285">
        <v>42004</v>
      </c>
      <c r="M22" s="277"/>
      <c r="N22" s="277"/>
      <c r="O22" s="277"/>
      <c r="P22" s="277"/>
      <c r="Q22" s="277"/>
      <c r="R22" s="277"/>
      <c r="S22" s="277"/>
      <c r="T22" s="277"/>
      <c r="U22" s="277"/>
      <c r="V22" s="277"/>
      <c r="W22" s="277"/>
      <c r="X22" s="277"/>
      <c r="Y22" s="277">
        <f aca="true" t="shared" si="1" ref="Y22:Y66">SUM(M22:X22)</f>
        <v>0</v>
      </c>
      <c r="Z22" s="146"/>
      <c r="AA22" s="146"/>
      <c r="AB22" s="146"/>
      <c r="AC22" s="146"/>
      <c r="AD22" s="172"/>
      <c r="AE22" s="172"/>
      <c r="AF22" s="172"/>
      <c r="AG22" s="172"/>
      <c r="AH22" s="172"/>
      <c r="AI22" s="173"/>
      <c r="AJ22" s="173"/>
      <c r="AK22" s="173"/>
      <c r="AL22" s="173"/>
      <c r="AM22" s="173"/>
      <c r="AN22" s="152"/>
      <c r="AO22" s="152"/>
      <c r="AP22" s="152"/>
      <c r="AQ22" s="152"/>
      <c r="AR22" s="152"/>
      <c r="AS22" s="153"/>
      <c r="AT22" s="153"/>
      <c r="AU22" s="153"/>
      <c r="AV22" s="153"/>
      <c r="AW22" s="153"/>
      <c r="AX22" s="154"/>
      <c r="AY22" s="154"/>
      <c r="AZ22" s="154"/>
      <c r="BA22" s="154"/>
      <c r="BB22" s="154"/>
      <c r="BC22" s="155"/>
      <c r="BD22" s="155"/>
      <c r="BE22" s="155"/>
      <c r="BF22" s="155"/>
      <c r="BG22" s="155"/>
    </row>
    <row r="23" spans="1:59" s="26" customFormat="1" ht="18.75" thickBot="1">
      <c r="A23" s="419"/>
      <c r="B23" s="391"/>
      <c r="C23" s="419"/>
      <c r="D23" s="146" t="s">
        <v>1371</v>
      </c>
      <c r="E23" s="146" t="s">
        <v>1370</v>
      </c>
      <c r="F23" s="377" t="s">
        <v>1365</v>
      </c>
      <c r="G23" s="347" t="s">
        <v>1614</v>
      </c>
      <c r="H23" s="347" t="s">
        <v>1618</v>
      </c>
      <c r="I23" s="317">
        <v>0.167</v>
      </c>
      <c r="J23" s="146"/>
      <c r="K23" s="285">
        <v>41671</v>
      </c>
      <c r="L23" s="285">
        <v>42004</v>
      </c>
      <c r="M23" s="277"/>
      <c r="N23" s="277"/>
      <c r="O23" s="277"/>
      <c r="P23" s="277"/>
      <c r="Q23" s="277"/>
      <c r="R23" s="277"/>
      <c r="S23" s="277"/>
      <c r="T23" s="277"/>
      <c r="U23" s="277"/>
      <c r="V23" s="277"/>
      <c r="W23" s="277"/>
      <c r="X23" s="277"/>
      <c r="Y23" s="277">
        <f t="shared" si="1"/>
        <v>0</v>
      </c>
      <c r="Z23" s="146"/>
      <c r="AA23" s="146"/>
      <c r="AB23" s="146"/>
      <c r="AC23" s="146"/>
      <c r="AD23" s="172"/>
      <c r="AE23" s="172"/>
      <c r="AF23" s="172"/>
      <c r="AG23" s="172"/>
      <c r="AH23" s="172"/>
      <c r="AI23" s="173"/>
      <c r="AJ23" s="173"/>
      <c r="AK23" s="173"/>
      <c r="AL23" s="173"/>
      <c r="AM23" s="173"/>
      <c r="AN23" s="152"/>
      <c r="AO23" s="152"/>
      <c r="AP23" s="152"/>
      <c r="AQ23" s="152"/>
      <c r="AR23" s="152"/>
      <c r="AS23" s="153"/>
      <c r="AT23" s="153"/>
      <c r="AU23" s="153"/>
      <c r="AV23" s="153"/>
      <c r="AW23" s="153"/>
      <c r="AX23" s="154"/>
      <c r="AY23" s="154"/>
      <c r="AZ23" s="154"/>
      <c r="BA23" s="154"/>
      <c r="BB23" s="154"/>
      <c r="BC23" s="155"/>
      <c r="BD23" s="155"/>
      <c r="BE23" s="155"/>
      <c r="BF23" s="155"/>
      <c r="BG23" s="155"/>
    </row>
    <row r="24" spans="1:59" s="26" customFormat="1" ht="27.75" thickBot="1">
      <c r="A24" s="419"/>
      <c r="B24" s="391"/>
      <c r="C24" s="419"/>
      <c r="D24" s="146" t="s">
        <v>1372</v>
      </c>
      <c r="E24" s="146" t="s">
        <v>1373</v>
      </c>
      <c r="F24" s="377" t="s">
        <v>1365</v>
      </c>
      <c r="G24" s="350" t="s">
        <v>1615</v>
      </c>
      <c r="H24" s="347" t="s">
        <v>1618</v>
      </c>
      <c r="I24" s="317">
        <v>0.167</v>
      </c>
      <c r="J24" s="146"/>
      <c r="K24" s="285">
        <v>41671</v>
      </c>
      <c r="L24" s="285">
        <v>42004</v>
      </c>
      <c r="M24" s="277"/>
      <c r="N24" s="277"/>
      <c r="O24" s="277"/>
      <c r="P24" s="277"/>
      <c r="Q24" s="277"/>
      <c r="R24" s="277"/>
      <c r="S24" s="277"/>
      <c r="T24" s="277"/>
      <c r="U24" s="277"/>
      <c r="V24" s="277"/>
      <c r="W24" s="277"/>
      <c r="X24" s="277"/>
      <c r="Y24" s="277">
        <f t="shared" si="1"/>
        <v>0</v>
      </c>
      <c r="Z24" s="146"/>
      <c r="AA24" s="146"/>
      <c r="AB24" s="146"/>
      <c r="AC24" s="146"/>
      <c r="AD24" s="172"/>
      <c r="AE24" s="172"/>
      <c r="AF24" s="172"/>
      <c r="AG24" s="172"/>
      <c r="AH24" s="172"/>
      <c r="AI24" s="173"/>
      <c r="AJ24" s="173"/>
      <c r="AK24" s="173"/>
      <c r="AL24" s="173"/>
      <c r="AM24" s="173"/>
      <c r="AN24" s="152"/>
      <c r="AO24" s="152"/>
      <c r="AP24" s="152"/>
      <c r="AQ24" s="152"/>
      <c r="AR24" s="152"/>
      <c r="AS24" s="153"/>
      <c r="AT24" s="153"/>
      <c r="AU24" s="153"/>
      <c r="AV24" s="153"/>
      <c r="AW24" s="153"/>
      <c r="AX24" s="154"/>
      <c r="AY24" s="154"/>
      <c r="AZ24" s="154"/>
      <c r="BA24" s="154"/>
      <c r="BB24" s="154"/>
      <c r="BC24" s="155"/>
      <c r="BD24" s="155"/>
      <c r="BE24" s="155"/>
      <c r="BF24" s="155"/>
      <c r="BG24" s="155"/>
    </row>
    <row r="25" spans="1:59" s="26" customFormat="1" ht="27.75" thickBot="1">
      <c r="A25" s="419"/>
      <c r="B25" s="391"/>
      <c r="C25" s="419"/>
      <c r="D25" s="146" t="s">
        <v>1374</v>
      </c>
      <c r="E25" s="146" t="s">
        <v>1373</v>
      </c>
      <c r="F25" s="356" t="s">
        <v>1365</v>
      </c>
      <c r="G25" s="366" t="s">
        <v>1616</v>
      </c>
      <c r="H25" s="354" t="s">
        <v>1618</v>
      </c>
      <c r="I25" s="317">
        <v>0.167</v>
      </c>
      <c r="J25" s="146"/>
      <c r="K25" s="285">
        <v>41671</v>
      </c>
      <c r="L25" s="285">
        <v>42004</v>
      </c>
      <c r="M25" s="277"/>
      <c r="N25" s="277"/>
      <c r="O25" s="277"/>
      <c r="P25" s="277"/>
      <c r="Q25" s="277"/>
      <c r="R25" s="277"/>
      <c r="S25" s="277"/>
      <c r="T25" s="277"/>
      <c r="U25" s="277"/>
      <c r="V25" s="277"/>
      <c r="W25" s="277"/>
      <c r="X25" s="277"/>
      <c r="Y25" s="277">
        <f t="shared" si="1"/>
        <v>0</v>
      </c>
      <c r="Z25" s="146"/>
      <c r="AA25" s="146"/>
      <c r="AB25" s="146"/>
      <c r="AC25" s="146"/>
      <c r="AD25" s="172"/>
      <c r="AE25" s="172"/>
      <c r="AF25" s="172"/>
      <c r="AG25" s="172"/>
      <c r="AH25" s="172"/>
      <c r="AI25" s="173"/>
      <c r="AJ25" s="173"/>
      <c r="AK25" s="173"/>
      <c r="AL25" s="173"/>
      <c r="AM25" s="173"/>
      <c r="AN25" s="152"/>
      <c r="AO25" s="152"/>
      <c r="AP25" s="152"/>
      <c r="AQ25" s="152"/>
      <c r="AR25" s="152"/>
      <c r="AS25" s="153"/>
      <c r="AT25" s="153"/>
      <c r="AU25" s="153"/>
      <c r="AV25" s="153"/>
      <c r="AW25" s="153"/>
      <c r="AX25" s="154"/>
      <c r="AY25" s="154"/>
      <c r="AZ25" s="154"/>
      <c r="BA25" s="154"/>
      <c r="BB25" s="154"/>
      <c r="BC25" s="155"/>
      <c r="BD25" s="155"/>
      <c r="BE25" s="155"/>
      <c r="BF25" s="155"/>
      <c r="BG25" s="155"/>
    </row>
    <row r="26" spans="1:59" s="26" customFormat="1" ht="27.75" thickBot="1">
      <c r="A26" s="419"/>
      <c r="B26" s="391"/>
      <c r="C26" s="419"/>
      <c r="D26" s="146" t="s">
        <v>1375</v>
      </c>
      <c r="E26" s="146" t="s">
        <v>1376</v>
      </c>
      <c r="F26" s="356" t="s">
        <v>1365</v>
      </c>
      <c r="G26" s="347" t="s">
        <v>1617</v>
      </c>
      <c r="H26" s="146" t="s">
        <v>1618</v>
      </c>
      <c r="I26" s="317">
        <v>0.167</v>
      </c>
      <c r="J26" s="146"/>
      <c r="K26" s="285">
        <v>41671</v>
      </c>
      <c r="L26" s="285">
        <v>42004</v>
      </c>
      <c r="M26" s="277"/>
      <c r="N26" s="277"/>
      <c r="O26" s="277"/>
      <c r="P26" s="277"/>
      <c r="Q26" s="277"/>
      <c r="R26" s="277"/>
      <c r="S26" s="277"/>
      <c r="T26" s="277"/>
      <c r="U26" s="277"/>
      <c r="V26" s="277"/>
      <c r="W26" s="277"/>
      <c r="X26" s="277"/>
      <c r="Y26" s="277">
        <f t="shared" si="1"/>
        <v>0</v>
      </c>
      <c r="Z26" s="146"/>
      <c r="AA26" s="146"/>
      <c r="AB26" s="146"/>
      <c r="AC26" s="146"/>
      <c r="AD26" s="172"/>
      <c r="AE26" s="172"/>
      <c r="AF26" s="172"/>
      <c r="AG26" s="172"/>
      <c r="AH26" s="172"/>
      <c r="AI26" s="173"/>
      <c r="AJ26" s="173"/>
      <c r="AK26" s="173"/>
      <c r="AL26" s="173"/>
      <c r="AM26" s="173"/>
      <c r="AN26" s="152"/>
      <c r="AO26" s="152"/>
      <c r="AP26" s="152"/>
      <c r="AQ26" s="152"/>
      <c r="AR26" s="152"/>
      <c r="AS26" s="153"/>
      <c r="AT26" s="153"/>
      <c r="AU26" s="153"/>
      <c r="AV26" s="153"/>
      <c r="AW26" s="153"/>
      <c r="AX26" s="154"/>
      <c r="AY26" s="154"/>
      <c r="AZ26" s="154"/>
      <c r="BA26" s="154"/>
      <c r="BB26" s="154"/>
      <c r="BC26" s="155"/>
      <c r="BD26" s="155"/>
      <c r="BE26" s="155"/>
      <c r="BF26" s="155"/>
      <c r="BG26" s="155"/>
    </row>
    <row r="27" spans="1:59" s="26" customFormat="1" ht="18.75" thickBot="1">
      <c r="A27" s="419"/>
      <c r="B27" s="391"/>
      <c r="C27" s="419"/>
      <c r="D27" s="146" t="s">
        <v>1377</v>
      </c>
      <c r="E27" s="146" t="s">
        <v>1378</v>
      </c>
      <c r="F27" s="356" t="s">
        <v>1379</v>
      </c>
      <c r="G27" s="347" t="s">
        <v>1619</v>
      </c>
      <c r="H27" s="146" t="s">
        <v>1618</v>
      </c>
      <c r="I27" s="317">
        <v>0.167</v>
      </c>
      <c r="J27" s="146"/>
      <c r="K27" s="285">
        <v>41671</v>
      </c>
      <c r="L27" s="285">
        <v>42004</v>
      </c>
      <c r="M27" s="277"/>
      <c r="N27" s="277"/>
      <c r="O27" s="277"/>
      <c r="P27" s="277"/>
      <c r="Q27" s="277"/>
      <c r="R27" s="277"/>
      <c r="S27" s="277"/>
      <c r="T27" s="277"/>
      <c r="U27" s="277"/>
      <c r="V27" s="277"/>
      <c r="W27" s="277"/>
      <c r="X27" s="277"/>
      <c r="Y27" s="277">
        <f t="shared" si="1"/>
        <v>0</v>
      </c>
      <c r="Z27" s="146"/>
      <c r="AA27" s="146"/>
      <c r="AB27" s="146"/>
      <c r="AC27" s="146"/>
      <c r="AD27" s="172"/>
      <c r="AE27" s="172"/>
      <c r="AF27" s="172"/>
      <c r="AG27" s="172"/>
      <c r="AH27" s="172"/>
      <c r="AI27" s="173"/>
      <c r="AJ27" s="173"/>
      <c r="AK27" s="173"/>
      <c r="AL27" s="173"/>
      <c r="AM27" s="173"/>
      <c r="AN27" s="152"/>
      <c r="AO27" s="152"/>
      <c r="AP27" s="152"/>
      <c r="AQ27" s="152"/>
      <c r="AR27" s="152"/>
      <c r="AS27" s="153"/>
      <c r="AT27" s="153"/>
      <c r="AU27" s="153"/>
      <c r="AV27" s="153"/>
      <c r="AW27" s="153"/>
      <c r="AX27" s="154"/>
      <c r="AY27" s="154"/>
      <c r="AZ27" s="154"/>
      <c r="BA27" s="154"/>
      <c r="BB27" s="154"/>
      <c r="BC27" s="155"/>
      <c r="BD27" s="155"/>
      <c r="BE27" s="155"/>
      <c r="BF27" s="155"/>
      <c r="BG27" s="155"/>
    </row>
    <row r="28" spans="1:59" s="26" customFormat="1" ht="27.75" thickBot="1">
      <c r="A28" s="419"/>
      <c r="B28" s="391"/>
      <c r="C28" s="419" t="s">
        <v>1599</v>
      </c>
      <c r="D28" s="146" t="s">
        <v>1380</v>
      </c>
      <c r="E28" s="146" t="s">
        <v>1373</v>
      </c>
      <c r="F28" s="356" t="s">
        <v>1365</v>
      </c>
      <c r="G28" s="347" t="s">
        <v>1620</v>
      </c>
      <c r="H28" s="146" t="s">
        <v>1618</v>
      </c>
      <c r="I28" s="317">
        <v>0.333</v>
      </c>
      <c r="J28" s="146"/>
      <c r="K28" s="285">
        <v>41671</v>
      </c>
      <c r="L28" s="285">
        <v>42004</v>
      </c>
      <c r="M28" s="277"/>
      <c r="N28" s="277"/>
      <c r="O28" s="277"/>
      <c r="P28" s="277"/>
      <c r="Q28" s="277"/>
      <c r="R28" s="277"/>
      <c r="S28" s="277"/>
      <c r="T28" s="277"/>
      <c r="U28" s="277"/>
      <c r="V28" s="277"/>
      <c r="W28" s="277"/>
      <c r="X28" s="289"/>
      <c r="Y28" s="277">
        <f t="shared" si="1"/>
        <v>0</v>
      </c>
      <c r="Z28" s="146"/>
      <c r="AA28" s="146"/>
      <c r="AB28" s="146"/>
      <c r="AC28" s="146"/>
      <c r="AD28" s="172"/>
      <c r="AE28" s="172"/>
      <c r="AF28" s="172"/>
      <c r="AG28" s="172"/>
      <c r="AH28" s="172"/>
      <c r="AI28" s="173"/>
      <c r="AJ28" s="173"/>
      <c r="AK28" s="173"/>
      <c r="AL28" s="173"/>
      <c r="AM28" s="173"/>
      <c r="AN28" s="152"/>
      <c r="AO28" s="152"/>
      <c r="AP28" s="152"/>
      <c r="AQ28" s="152"/>
      <c r="AR28" s="152"/>
      <c r="AS28" s="153"/>
      <c r="AT28" s="153"/>
      <c r="AU28" s="153"/>
      <c r="AV28" s="153"/>
      <c r="AW28" s="153"/>
      <c r="AX28" s="154"/>
      <c r="AY28" s="154"/>
      <c r="AZ28" s="154"/>
      <c r="BA28" s="154"/>
      <c r="BB28" s="154"/>
      <c r="BC28" s="155"/>
      <c r="BD28" s="155"/>
      <c r="BE28" s="155"/>
      <c r="BF28" s="155"/>
      <c r="BG28" s="155"/>
    </row>
    <row r="29" spans="1:59" s="26" customFormat="1" ht="27.75" thickBot="1">
      <c r="A29" s="419"/>
      <c r="B29" s="391"/>
      <c r="C29" s="419"/>
      <c r="D29" s="146" t="s">
        <v>1381</v>
      </c>
      <c r="E29" s="146" t="s">
        <v>1382</v>
      </c>
      <c r="F29" s="356" t="s">
        <v>1365</v>
      </c>
      <c r="G29" s="347" t="s">
        <v>1621</v>
      </c>
      <c r="H29" s="146" t="s">
        <v>1383</v>
      </c>
      <c r="I29" s="317">
        <v>0.333</v>
      </c>
      <c r="J29" s="146"/>
      <c r="K29" s="285">
        <v>41671</v>
      </c>
      <c r="L29" s="285">
        <v>42004</v>
      </c>
      <c r="M29" s="289"/>
      <c r="N29" s="289"/>
      <c r="O29" s="289"/>
      <c r="P29" s="289"/>
      <c r="Q29" s="289"/>
      <c r="R29" s="289"/>
      <c r="S29" s="289"/>
      <c r="T29" s="289"/>
      <c r="U29" s="289"/>
      <c r="V29" s="289"/>
      <c r="W29" s="289"/>
      <c r="X29" s="289"/>
      <c r="Y29" s="277">
        <f t="shared" si="1"/>
        <v>0</v>
      </c>
      <c r="Z29" s="146"/>
      <c r="AA29" s="146"/>
      <c r="AB29" s="146"/>
      <c r="AC29" s="146"/>
      <c r="AD29" s="172"/>
      <c r="AE29" s="172"/>
      <c r="AF29" s="172"/>
      <c r="AG29" s="172"/>
      <c r="AH29" s="172"/>
      <c r="AI29" s="173"/>
      <c r="AJ29" s="173"/>
      <c r="AK29" s="173"/>
      <c r="AL29" s="173"/>
      <c r="AM29" s="173"/>
      <c r="AN29" s="152"/>
      <c r="AO29" s="152"/>
      <c r="AP29" s="152"/>
      <c r="AQ29" s="152"/>
      <c r="AR29" s="152"/>
      <c r="AS29" s="153"/>
      <c r="AT29" s="153"/>
      <c r="AU29" s="153"/>
      <c r="AV29" s="153"/>
      <c r="AW29" s="153"/>
      <c r="AX29" s="154"/>
      <c r="AY29" s="154"/>
      <c r="AZ29" s="154"/>
      <c r="BA29" s="154"/>
      <c r="BB29" s="154"/>
      <c r="BC29" s="155"/>
      <c r="BD29" s="155"/>
      <c r="BE29" s="155"/>
      <c r="BF29" s="155"/>
      <c r="BG29" s="155"/>
    </row>
    <row r="30" spans="1:59" s="26" customFormat="1" ht="45.75" thickBot="1">
      <c r="A30" s="419"/>
      <c r="B30" s="391"/>
      <c r="C30" s="419"/>
      <c r="D30" s="146" t="s">
        <v>1384</v>
      </c>
      <c r="E30" s="146" t="s">
        <v>1385</v>
      </c>
      <c r="F30" s="356" t="s">
        <v>1365</v>
      </c>
      <c r="G30" s="350" t="s">
        <v>1622</v>
      </c>
      <c r="H30" s="146" t="s">
        <v>1348</v>
      </c>
      <c r="I30" s="317">
        <v>0.333</v>
      </c>
      <c r="J30" s="146"/>
      <c r="K30" s="285">
        <v>41671</v>
      </c>
      <c r="L30" s="285">
        <v>42004</v>
      </c>
      <c r="M30" s="289"/>
      <c r="N30" s="289"/>
      <c r="O30" s="289"/>
      <c r="P30" s="289"/>
      <c r="Q30" s="289"/>
      <c r="R30" s="289"/>
      <c r="S30" s="289"/>
      <c r="T30" s="289"/>
      <c r="U30" s="289"/>
      <c r="V30" s="289"/>
      <c r="W30" s="289"/>
      <c r="X30" s="289"/>
      <c r="Y30" s="277">
        <f t="shared" si="1"/>
        <v>0</v>
      </c>
      <c r="Z30" s="146"/>
      <c r="AA30" s="146"/>
      <c r="AB30" s="146"/>
      <c r="AC30" s="146"/>
      <c r="AD30" s="172"/>
      <c r="AE30" s="172"/>
      <c r="AF30" s="172"/>
      <c r="AG30" s="172"/>
      <c r="AH30" s="172"/>
      <c r="AI30" s="173"/>
      <c r="AJ30" s="173"/>
      <c r="AK30" s="173"/>
      <c r="AL30" s="173"/>
      <c r="AM30" s="173"/>
      <c r="AN30" s="152"/>
      <c r="AO30" s="152"/>
      <c r="AP30" s="152"/>
      <c r="AQ30" s="152"/>
      <c r="AR30" s="152"/>
      <c r="AS30" s="153"/>
      <c r="AT30" s="153"/>
      <c r="AU30" s="153"/>
      <c r="AV30" s="153"/>
      <c r="AW30" s="153"/>
      <c r="AX30" s="154"/>
      <c r="AY30" s="154"/>
      <c r="AZ30" s="154"/>
      <c r="BA30" s="154"/>
      <c r="BB30" s="154"/>
      <c r="BC30" s="155"/>
      <c r="BD30" s="155"/>
      <c r="BE30" s="155"/>
      <c r="BF30" s="155"/>
      <c r="BG30" s="155"/>
    </row>
    <row r="31" spans="1:59" s="26" customFormat="1" ht="36.75" thickBot="1">
      <c r="A31" s="419"/>
      <c r="B31" s="391"/>
      <c r="C31" s="419" t="s">
        <v>1598</v>
      </c>
      <c r="D31" s="146" t="s">
        <v>1386</v>
      </c>
      <c r="E31" s="146" t="s">
        <v>1387</v>
      </c>
      <c r="F31" s="356" t="s">
        <v>1365</v>
      </c>
      <c r="G31" s="350" t="s">
        <v>1623</v>
      </c>
      <c r="H31" s="146" t="s">
        <v>1388</v>
      </c>
      <c r="I31" s="317">
        <v>0.15</v>
      </c>
      <c r="J31" s="146"/>
      <c r="K31" s="285">
        <v>41663</v>
      </c>
      <c r="L31" s="285">
        <v>41881</v>
      </c>
      <c r="M31" s="277"/>
      <c r="N31" s="277"/>
      <c r="O31" s="277"/>
      <c r="P31" s="277"/>
      <c r="Q31" s="277"/>
      <c r="R31" s="277"/>
      <c r="S31" s="277"/>
      <c r="T31" s="277"/>
      <c r="U31" s="277"/>
      <c r="V31" s="277"/>
      <c r="W31" s="277"/>
      <c r="X31" s="277"/>
      <c r="Y31" s="277">
        <f t="shared" si="1"/>
        <v>0</v>
      </c>
      <c r="Z31" s="146"/>
      <c r="AA31" s="146"/>
      <c r="AB31" s="146"/>
      <c r="AC31" s="146"/>
      <c r="AD31" s="172"/>
      <c r="AE31" s="172"/>
      <c r="AF31" s="172"/>
      <c r="AG31" s="172"/>
      <c r="AH31" s="172"/>
      <c r="AI31" s="173"/>
      <c r="AJ31" s="173"/>
      <c r="AK31" s="173"/>
      <c r="AL31" s="173"/>
      <c r="AM31" s="173"/>
      <c r="AN31" s="152"/>
      <c r="AO31" s="152"/>
      <c r="AP31" s="152"/>
      <c r="AQ31" s="152"/>
      <c r="AR31" s="152"/>
      <c r="AS31" s="153"/>
      <c r="AT31" s="153"/>
      <c r="AU31" s="153"/>
      <c r="AV31" s="153"/>
      <c r="AW31" s="153"/>
      <c r="AX31" s="154"/>
      <c r="AY31" s="154"/>
      <c r="AZ31" s="154"/>
      <c r="BA31" s="154"/>
      <c r="BB31" s="154"/>
      <c r="BC31" s="155"/>
      <c r="BD31" s="155"/>
      <c r="BE31" s="155"/>
      <c r="BF31" s="155"/>
      <c r="BG31" s="155"/>
    </row>
    <row r="32" spans="1:59" s="26" customFormat="1" ht="36.75" thickBot="1">
      <c r="A32" s="419"/>
      <c r="B32" s="391"/>
      <c r="C32" s="419"/>
      <c r="D32" s="146" t="s">
        <v>1389</v>
      </c>
      <c r="E32" s="146" t="s">
        <v>1387</v>
      </c>
      <c r="F32" s="356" t="s">
        <v>1365</v>
      </c>
      <c r="G32" s="350" t="s">
        <v>1623</v>
      </c>
      <c r="H32" s="146" t="s">
        <v>1388</v>
      </c>
      <c r="I32" s="317">
        <v>0.15</v>
      </c>
      <c r="J32" s="146"/>
      <c r="K32" s="285">
        <v>41663</v>
      </c>
      <c r="L32" s="285">
        <v>41881</v>
      </c>
      <c r="M32" s="277"/>
      <c r="N32" s="277"/>
      <c r="O32" s="277"/>
      <c r="P32" s="277"/>
      <c r="Q32" s="277"/>
      <c r="R32" s="277"/>
      <c r="S32" s="277"/>
      <c r="T32" s="277"/>
      <c r="U32" s="277"/>
      <c r="V32" s="277"/>
      <c r="W32" s="277"/>
      <c r="X32" s="277"/>
      <c r="Y32" s="277">
        <f t="shared" si="1"/>
        <v>0</v>
      </c>
      <c r="Z32" s="146"/>
      <c r="AA32" s="146"/>
      <c r="AB32" s="146"/>
      <c r="AC32" s="146"/>
      <c r="AD32" s="172"/>
      <c r="AE32" s="172"/>
      <c r="AF32" s="172"/>
      <c r="AG32" s="172"/>
      <c r="AH32" s="172"/>
      <c r="AI32" s="173"/>
      <c r="AJ32" s="173"/>
      <c r="AK32" s="173"/>
      <c r="AL32" s="173"/>
      <c r="AM32" s="173"/>
      <c r="AN32" s="152"/>
      <c r="AO32" s="152"/>
      <c r="AP32" s="152"/>
      <c r="AQ32" s="152"/>
      <c r="AR32" s="152"/>
      <c r="AS32" s="153"/>
      <c r="AT32" s="153"/>
      <c r="AU32" s="153"/>
      <c r="AV32" s="153"/>
      <c r="AW32" s="153"/>
      <c r="AX32" s="154"/>
      <c r="AY32" s="154"/>
      <c r="AZ32" s="154"/>
      <c r="BA32" s="154"/>
      <c r="BB32" s="154"/>
      <c r="BC32" s="155"/>
      <c r="BD32" s="155"/>
      <c r="BE32" s="155"/>
      <c r="BF32" s="155"/>
      <c r="BG32" s="155"/>
    </row>
    <row r="33" spans="1:59" s="26" customFormat="1" ht="36.75" thickBot="1">
      <c r="A33" s="419"/>
      <c r="B33" s="391"/>
      <c r="C33" s="419"/>
      <c r="D33" s="146" t="s">
        <v>1390</v>
      </c>
      <c r="E33" s="146" t="s">
        <v>1391</v>
      </c>
      <c r="F33" s="356" t="s">
        <v>1365</v>
      </c>
      <c r="G33" s="350" t="s">
        <v>1625</v>
      </c>
      <c r="H33" s="146" t="s">
        <v>1392</v>
      </c>
      <c r="I33" s="317">
        <v>0.2</v>
      </c>
      <c r="J33" s="146"/>
      <c r="K33" s="285">
        <v>41674</v>
      </c>
      <c r="L33" s="285">
        <v>41985</v>
      </c>
      <c r="M33" s="277"/>
      <c r="N33" s="277"/>
      <c r="O33" s="277"/>
      <c r="P33" s="277"/>
      <c r="Q33" s="277"/>
      <c r="R33" s="277"/>
      <c r="S33" s="277"/>
      <c r="T33" s="277"/>
      <c r="U33" s="277"/>
      <c r="V33" s="277"/>
      <c r="W33" s="277"/>
      <c r="X33" s="277"/>
      <c r="Y33" s="277">
        <f t="shared" si="1"/>
        <v>0</v>
      </c>
      <c r="Z33" s="146"/>
      <c r="AA33" s="146"/>
      <c r="AB33" s="146"/>
      <c r="AC33" s="146"/>
      <c r="AD33" s="172"/>
      <c r="AE33" s="172"/>
      <c r="AF33" s="172"/>
      <c r="AG33" s="172"/>
      <c r="AH33" s="172"/>
      <c r="AI33" s="173"/>
      <c r="AJ33" s="173"/>
      <c r="AK33" s="173"/>
      <c r="AL33" s="173"/>
      <c r="AM33" s="173"/>
      <c r="AN33" s="152"/>
      <c r="AO33" s="152"/>
      <c r="AP33" s="152"/>
      <c r="AQ33" s="152"/>
      <c r="AR33" s="152"/>
      <c r="AS33" s="153"/>
      <c r="AT33" s="153"/>
      <c r="AU33" s="153"/>
      <c r="AV33" s="153"/>
      <c r="AW33" s="153"/>
      <c r="AX33" s="154"/>
      <c r="AY33" s="154"/>
      <c r="AZ33" s="154"/>
      <c r="BA33" s="154"/>
      <c r="BB33" s="154"/>
      <c r="BC33" s="155"/>
      <c r="BD33" s="155"/>
      <c r="BE33" s="155"/>
      <c r="BF33" s="155"/>
      <c r="BG33" s="155"/>
    </row>
    <row r="34" spans="1:59" s="26" customFormat="1" ht="45" customHeight="1" thickBot="1">
      <c r="A34" s="419"/>
      <c r="B34" s="391"/>
      <c r="C34" s="419"/>
      <c r="D34" s="146" t="s">
        <v>1393</v>
      </c>
      <c r="E34" s="146" t="s">
        <v>1394</v>
      </c>
      <c r="F34" s="356" t="s">
        <v>1365</v>
      </c>
      <c r="G34" s="350" t="s">
        <v>1624</v>
      </c>
      <c r="H34" s="146" t="s">
        <v>1392</v>
      </c>
      <c r="I34" s="317">
        <v>0.17</v>
      </c>
      <c r="J34" s="146"/>
      <c r="K34" s="285">
        <v>41674</v>
      </c>
      <c r="L34" s="285">
        <v>41990</v>
      </c>
      <c r="M34" s="277"/>
      <c r="N34" s="277"/>
      <c r="O34" s="277"/>
      <c r="P34" s="277"/>
      <c r="Q34" s="277"/>
      <c r="R34" s="277"/>
      <c r="S34" s="277"/>
      <c r="T34" s="277"/>
      <c r="U34" s="277"/>
      <c r="V34" s="277"/>
      <c r="W34" s="277"/>
      <c r="X34" s="277"/>
      <c r="Y34" s="277">
        <f t="shared" si="1"/>
        <v>0</v>
      </c>
      <c r="Z34" s="146"/>
      <c r="AA34" s="146"/>
      <c r="AB34" s="146"/>
      <c r="AC34" s="146"/>
      <c r="AD34" s="172"/>
      <c r="AE34" s="172"/>
      <c r="AF34" s="172"/>
      <c r="AG34" s="172"/>
      <c r="AH34" s="172"/>
      <c r="AI34" s="173"/>
      <c r="AJ34" s="173"/>
      <c r="AK34" s="173"/>
      <c r="AL34" s="173"/>
      <c r="AM34" s="173"/>
      <c r="AN34" s="152"/>
      <c r="AO34" s="152"/>
      <c r="AP34" s="152"/>
      <c r="AQ34" s="152"/>
      <c r="AR34" s="152"/>
      <c r="AS34" s="153"/>
      <c r="AT34" s="153"/>
      <c r="AU34" s="153"/>
      <c r="AV34" s="153"/>
      <c r="AW34" s="153"/>
      <c r="AX34" s="154"/>
      <c r="AY34" s="154"/>
      <c r="AZ34" s="154"/>
      <c r="BA34" s="154"/>
      <c r="BB34" s="154"/>
      <c r="BC34" s="155"/>
      <c r="BD34" s="155"/>
      <c r="BE34" s="155"/>
      <c r="BF34" s="155"/>
      <c r="BG34" s="155"/>
    </row>
    <row r="35" spans="1:59" s="26" customFormat="1" ht="45" customHeight="1" thickBot="1">
      <c r="A35" s="419"/>
      <c r="B35" s="391"/>
      <c r="C35" s="419"/>
      <c r="D35" s="146" t="s">
        <v>1395</v>
      </c>
      <c r="E35" s="146" t="s">
        <v>1396</v>
      </c>
      <c r="F35" s="356" t="s">
        <v>1365</v>
      </c>
      <c r="G35" s="347" t="s">
        <v>1626</v>
      </c>
      <c r="H35" s="146" t="s">
        <v>1392</v>
      </c>
      <c r="I35" s="317">
        <v>0.16</v>
      </c>
      <c r="J35" s="146"/>
      <c r="K35" s="285">
        <v>41674</v>
      </c>
      <c r="L35" s="285">
        <v>41985</v>
      </c>
      <c r="M35" s="277"/>
      <c r="N35" s="277"/>
      <c r="O35" s="277"/>
      <c r="P35" s="277"/>
      <c r="Q35" s="277"/>
      <c r="R35" s="277"/>
      <c r="S35" s="277"/>
      <c r="T35" s="277"/>
      <c r="U35" s="277"/>
      <c r="V35" s="277"/>
      <c r="W35" s="277"/>
      <c r="X35" s="277"/>
      <c r="Y35" s="277">
        <f t="shared" si="1"/>
        <v>0</v>
      </c>
      <c r="Z35" s="146"/>
      <c r="AA35" s="146"/>
      <c r="AB35" s="146"/>
      <c r="AC35" s="146"/>
      <c r="AD35" s="172"/>
      <c r="AE35" s="172"/>
      <c r="AF35" s="172"/>
      <c r="AG35" s="172"/>
      <c r="AH35" s="172"/>
      <c r="AI35" s="173"/>
      <c r="AJ35" s="173"/>
      <c r="AK35" s="173"/>
      <c r="AL35" s="173"/>
      <c r="AM35" s="173"/>
      <c r="AN35" s="152"/>
      <c r="AO35" s="152"/>
      <c r="AP35" s="152"/>
      <c r="AQ35" s="152"/>
      <c r="AR35" s="152"/>
      <c r="AS35" s="153"/>
      <c r="AT35" s="153"/>
      <c r="AU35" s="153"/>
      <c r="AV35" s="153"/>
      <c r="AW35" s="153"/>
      <c r="AX35" s="154"/>
      <c r="AY35" s="154"/>
      <c r="AZ35" s="154"/>
      <c r="BA35" s="154"/>
      <c r="BB35" s="154"/>
      <c r="BC35" s="155"/>
      <c r="BD35" s="155"/>
      <c r="BE35" s="155"/>
      <c r="BF35" s="155"/>
      <c r="BG35" s="155"/>
    </row>
    <row r="36" spans="1:59" s="26" customFormat="1" ht="45" customHeight="1" thickBot="1">
      <c r="A36" s="419"/>
      <c r="B36" s="391"/>
      <c r="C36" s="419"/>
      <c r="D36" s="146" t="s">
        <v>1397</v>
      </c>
      <c r="E36" s="146" t="s">
        <v>1398</v>
      </c>
      <c r="F36" s="356">
        <v>1</v>
      </c>
      <c r="G36" s="347" t="s">
        <v>1627</v>
      </c>
      <c r="H36" s="146" t="s">
        <v>1392</v>
      </c>
      <c r="I36" s="317">
        <v>0.17</v>
      </c>
      <c r="J36" s="146"/>
      <c r="K36" s="285">
        <v>41990</v>
      </c>
      <c r="L36" s="285">
        <v>41992</v>
      </c>
      <c r="M36" s="277"/>
      <c r="N36" s="277"/>
      <c r="O36" s="277"/>
      <c r="P36" s="277"/>
      <c r="Q36" s="277"/>
      <c r="R36" s="277"/>
      <c r="S36" s="277"/>
      <c r="T36" s="277"/>
      <c r="U36" s="277"/>
      <c r="V36" s="277"/>
      <c r="W36" s="277"/>
      <c r="X36" s="277">
        <v>1</v>
      </c>
      <c r="Y36" s="277">
        <f t="shared" si="1"/>
        <v>1</v>
      </c>
      <c r="Z36" s="146"/>
      <c r="AA36" s="146"/>
      <c r="AB36" s="146"/>
      <c r="AC36" s="146"/>
      <c r="AD36" s="172"/>
      <c r="AE36" s="172"/>
      <c r="AF36" s="172"/>
      <c r="AG36" s="172"/>
      <c r="AH36" s="172"/>
      <c r="AI36" s="173"/>
      <c r="AJ36" s="173"/>
      <c r="AK36" s="173"/>
      <c r="AL36" s="173"/>
      <c r="AM36" s="173"/>
      <c r="AN36" s="152"/>
      <c r="AO36" s="152"/>
      <c r="AP36" s="152"/>
      <c r="AQ36" s="152"/>
      <c r="AR36" s="152"/>
      <c r="AS36" s="153"/>
      <c r="AT36" s="153"/>
      <c r="AU36" s="153"/>
      <c r="AV36" s="153"/>
      <c r="AW36" s="153"/>
      <c r="AX36" s="154"/>
      <c r="AY36" s="154"/>
      <c r="AZ36" s="154"/>
      <c r="BA36" s="154"/>
      <c r="BB36" s="154"/>
      <c r="BC36" s="155"/>
      <c r="BD36" s="155"/>
      <c r="BE36" s="155"/>
      <c r="BF36" s="155"/>
      <c r="BG36" s="155"/>
    </row>
    <row r="37" spans="1:59" s="26" customFormat="1" ht="45" customHeight="1" thickBot="1">
      <c r="A37" s="419"/>
      <c r="B37" s="391"/>
      <c r="C37" s="419" t="s">
        <v>1597</v>
      </c>
      <c r="D37" s="146" t="s">
        <v>1399</v>
      </c>
      <c r="E37" s="146" t="s">
        <v>1400</v>
      </c>
      <c r="F37" s="356" t="s">
        <v>1365</v>
      </c>
      <c r="G37" s="347" t="s">
        <v>1628</v>
      </c>
      <c r="H37" s="146" t="s">
        <v>1401</v>
      </c>
      <c r="I37" s="317">
        <v>0.2</v>
      </c>
      <c r="J37" s="146"/>
      <c r="K37" s="285">
        <v>41663</v>
      </c>
      <c r="L37" s="285">
        <v>41881</v>
      </c>
      <c r="M37" s="277"/>
      <c r="N37" s="277"/>
      <c r="O37" s="277"/>
      <c r="P37" s="277"/>
      <c r="Q37" s="277"/>
      <c r="R37" s="277"/>
      <c r="S37" s="277"/>
      <c r="T37" s="277"/>
      <c r="U37" s="277"/>
      <c r="V37" s="277"/>
      <c r="W37" s="277"/>
      <c r="X37" s="277"/>
      <c r="Y37" s="277">
        <f t="shared" si="1"/>
        <v>0</v>
      </c>
      <c r="Z37" s="146"/>
      <c r="AA37" s="146"/>
      <c r="AB37" s="146"/>
      <c r="AC37" s="146"/>
      <c r="AD37" s="172"/>
      <c r="AE37" s="172"/>
      <c r="AF37" s="172"/>
      <c r="AG37" s="172"/>
      <c r="AH37" s="172"/>
      <c r="AI37" s="173"/>
      <c r="AJ37" s="173"/>
      <c r="AK37" s="173"/>
      <c r="AL37" s="173"/>
      <c r="AM37" s="173"/>
      <c r="AN37" s="152"/>
      <c r="AO37" s="152"/>
      <c r="AP37" s="152"/>
      <c r="AQ37" s="152"/>
      <c r="AR37" s="152"/>
      <c r="AS37" s="153"/>
      <c r="AT37" s="153"/>
      <c r="AU37" s="153"/>
      <c r="AV37" s="153"/>
      <c r="AW37" s="153"/>
      <c r="AX37" s="154"/>
      <c r="AY37" s="154"/>
      <c r="AZ37" s="154"/>
      <c r="BA37" s="154"/>
      <c r="BB37" s="154"/>
      <c r="BC37" s="155"/>
      <c r="BD37" s="155"/>
      <c r="BE37" s="155"/>
      <c r="BF37" s="155"/>
      <c r="BG37" s="155"/>
    </row>
    <row r="38" spans="1:59" s="26" customFormat="1" ht="45" customHeight="1" thickBot="1">
      <c r="A38" s="419"/>
      <c r="B38" s="391"/>
      <c r="C38" s="419"/>
      <c r="D38" s="146" t="s">
        <v>1402</v>
      </c>
      <c r="E38" s="146" t="s">
        <v>1400</v>
      </c>
      <c r="F38" s="356" t="s">
        <v>1365</v>
      </c>
      <c r="G38" s="347" t="s">
        <v>1628</v>
      </c>
      <c r="H38" s="146" t="s">
        <v>1401</v>
      </c>
      <c r="I38" s="317">
        <v>0.2</v>
      </c>
      <c r="J38" s="146"/>
      <c r="K38" s="285">
        <v>41663</v>
      </c>
      <c r="L38" s="285">
        <v>41881</v>
      </c>
      <c r="M38" s="277"/>
      <c r="N38" s="277"/>
      <c r="O38" s="277"/>
      <c r="P38" s="277"/>
      <c r="Q38" s="277"/>
      <c r="R38" s="277"/>
      <c r="S38" s="277"/>
      <c r="T38" s="277"/>
      <c r="U38" s="277"/>
      <c r="V38" s="277"/>
      <c r="W38" s="277"/>
      <c r="X38" s="277"/>
      <c r="Y38" s="277">
        <f t="shared" si="1"/>
        <v>0</v>
      </c>
      <c r="Z38" s="146"/>
      <c r="AA38" s="146"/>
      <c r="AB38" s="146"/>
      <c r="AC38" s="146"/>
      <c r="AD38" s="172"/>
      <c r="AE38" s="172"/>
      <c r="AF38" s="172"/>
      <c r="AG38" s="172"/>
      <c r="AH38" s="172"/>
      <c r="AI38" s="173"/>
      <c r="AJ38" s="173"/>
      <c r="AK38" s="173"/>
      <c r="AL38" s="173"/>
      <c r="AM38" s="173"/>
      <c r="AN38" s="152"/>
      <c r="AO38" s="152"/>
      <c r="AP38" s="152"/>
      <c r="AQ38" s="152"/>
      <c r="AR38" s="152"/>
      <c r="AS38" s="153"/>
      <c r="AT38" s="153"/>
      <c r="AU38" s="153"/>
      <c r="AV38" s="153"/>
      <c r="AW38" s="153"/>
      <c r="AX38" s="154"/>
      <c r="AY38" s="154"/>
      <c r="AZ38" s="154"/>
      <c r="BA38" s="154"/>
      <c r="BB38" s="154"/>
      <c r="BC38" s="155"/>
      <c r="BD38" s="155"/>
      <c r="BE38" s="155"/>
      <c r="BF38" s="155"/>
      <c r="BG38" s="155"/>
    </row>
    <row r="39" spans="1:59" s="26" customFormat="1" ht="45" customHeight="1" thickBot="1">
      <c r="A39" s="419"/>
      <c r="B39" s="391"/>
      <c r="C39" s="419"/>
      <c r="D39" s="146" t="s">
        <v>1403</v>
      </c>
      <c r="E39" s="146" t="s">
        <v>1400</v>
      </c>
      <c r="F39" s="356" t="s">
        <v>1365</v>
      </c>
      <c r="G39" s="347" t="s">
        <v>1628</v>
      </c>
      <c r="H39" s="146" t="s">
        <v>1401</v>
      </c>
      <c r="I39" s="317">
        <v>0.2</v>
      </c>
      <c r="J39" s="146"/>
      <c r="K39" s="285">
        <v>41663</v>
      </c>
      <c r="L39" s="285">
        <v>41881</v>
      </c>
      <c r="M39" s="277"/>
      <c r="N39" s="277"/>
      <c r="O39" s="277"/>
      <c r="P39" s="277"/>
      <c r="Q39" s="277"/>
      <c r="R39" s="277"/>
      <c r="S39" s="277"/>
      <c r="T39" s="277"/>
      <c r="U39" s="277"/>
      <c r="V39" s="277"/>
      <c r="W39" s="277"/>
      <c r="X39" s="277"/>
      <c r="Y39" s="277">
        <f t="shared" si="1"/>
        <v>0</v>
      </c>
      <c r="Z39" s="146"/>
      <c r="AA39" s="146"/>
      <c r="AB39" s="146"/>
      <c r="AC39" s="146"/>
      <c r="AD39" s="172"/>
      <c r="AE39" s="172"/>
      <c r="AF39" s="172"/>
      <c r="AG39" s="172"/>
      <c r="AH39" s="172"/>
      <c r="AI39" s="173"/>
      <c r="AJ39" s="173"/>
      <c r="AK39" s="173"/>
      <c r="AL39" s="173"/>
      <c r="AM39" s="173"/>
      <c r="AN39" s="152"/>
      <c r="AO39" s="152"/>
      <c r="AP39" s="152"/>
      <c r="AQ39" s="152"/>
      <c r="AR39" s="152"/>
      <c r="AS39" s="153"/>
      <c r="AT39" s="153"/>
      <c r="AU39" s="153"/>
      <c r="AV39" s="153"/>
      <c r="AW39" s="153"/>
      <c r="AX39" s="154"/>
      <c r="AY39" s="154"/>
      <c r="AZ39" s="154"/>
      <c r="BA39" s="154"/>
      <c r="BB39" s="154"/>
      <c r="BC39" s="155"/>
      <c r="BD39" s="155"/>
      <c r="BE39" s="155"/>
      <c r="BF39" s="155"/>
      <c r="BG39" s="155"/>
    </row>
    <row r="40" spans="1:59" s="26" customFormat="1" ht="45" customHeight="1" thickBot="1">
      <c r="A40" s="419"/>
      <c r="B40" s="391"/>
      <c r="C40" s="419"/>
      <c r="D40" s="146" t="s">
        <v>1629</v>
      </c>
      <c r="E40" s="146" t="s">
        <v>1404</v>
      </c>
      <c r="F40" s="356" t="s">
        <v>1365</v>
      </c>
      <c r="G40" s="347" t="s">
        <v>1630</v>
      </c>
      <c r="H40" s="146" t="s">
        <v>1405</v>
      </c>
      <c r="I40" s="317">
        <v>0.2</v>
      </c>
      <c r="J40" s="146"/>
      <c r="K40" s="285">
        <v>41663</v>
      </c>
      <c r="L40" s="285">
        <v>41881</v>
      </c>
      <c r="M40" s="277"/>
      <c r="N40" s="277"/>
      <c r="O40" s="277"/>
      <c r="P40" s="277"/>
      <c r="Q40" s="277"/>
      <c r="R40" s="277"/>
      <c r="S40" s="277"/>
      <c r="T40" s="277"/>
      <c r="U40" s="277"/>
      <c r="V40" s="277"/>
      <c r="W40" s="277"/>
      <c r="X40" s="277"/>
      <c r="Y40" s="277">
        <f t="shared" si="1"/>
        <v>0</v>
      </c>
      <c r="Z40" s="146"/>
      <c r="AA40" s="146"/>
      <c r="AB40" s="146"/>
      <c r="AC40" s="146"/>
      <c r="AD40" s="172"/>
      <c r="AE40" s="172"/>
      <c r="AF40" s="172"/>
      <c r="AG40" s="172"/>
      <c r="AH40" s="172"/>
      <c r="AI40" s="173"/>
      <c r="AJ40" s="173"/>
      <c r="AK40" s="173"/>
      <c r="AL40" s="173"/>
      <c r="AM40" s="173"/>
      <c r="AN40" s="152"/>
      <c r="AO40" s="152"/>
      <c r="AP40" s="152"/>
      <c r="AQ40" s="152"/>
      <c r="AR40" s="152"/>
      <c r="AS40" s="153"/>
      <c r="AT40" s="153"/>
      <c r="AU40" s="153"/>
      <c r="AV40" s="153"/>
      <c r="AW40" s="153"/>
      <c r="AX40" s="154"/>
      <c r="AY40" s="154"/>
      <c r="AZ40" s="154"/>
      <c r="BA40" s="154"/>
      <c r="BB40" s="154"/>
      <c r="BC40" s="155"/>
      <c r="BD40" s="155"/>
      <c r="BE40" s="155"/>
      <c r="BF40" s="155"/>
      <c r="BG40" s="155"/>
    </row>
    <row r="41" spans="1:59" s="26" customFormat="1" ht="18.75" thickBot="1">
      <c r="A41" s="419"/>
      <c r="B41" s="391"/>
      <c r="C41" s="419"/>
      <c r="D41" s="146" t="s">
        <v>1406</v>
      </c>
      <c r="E41" s="146" t="s">
        <v>1407</v>
      </c>
      <c r="F41" s="356" t="s">
        <v>1365</v>
      </c>
      <c r="G41" s="347" t="s">
        <v>1631</v>
      </c>
      <c r="H41" s="146" t="s">
        <v>1401</v>
      </c>
      <c r="I41" s="317">
        <v>0.2</v>
      </c>
      <c r="J41" s="146"/>
      <c r="K41" s="285">
        <v>41663</v>
      </c>
      <c r="L41" s="285">
        <v>41881</v>
      </c>
      <c r="M41" s="277"/>
      <c r="N41" s="277"/>
      <c r="O41" s="277"/>
      <c r="P41" s="277"/>
      <c r="Q41" s="277"/>
      <c r="R41" s="277"/>
      <c r="S41" s="277"/>
      <c r="T41" s="277"/>
      <c r="U41" s="277"/>
      <c r="V41" s="277"/>
      <c r="W41" s="277"/>
      <c r="X41" s="277"/>
      <c r="Y41" s="277">
        <f t="shared" si="1"/>
        <v>0</v>
      </c>
      <c r="Z41" s="146"/>
      <c r="AA41" s="146"/>
      <c r="AB41" s="146"/>
      <c r="AC41" s="146"/>
      <c r="AD41" s="172"/>
      <c r="AE41" s="172"/>
      <c r="AF41" s="172"/>
      <c r="AG41" s="172"/>
      <c r="AH41" s="172"/>
      <c r="AI41" s="173"/>
      <c r="AJ41" s="173"/>
      <c r="AK41" s="173"/>
      <c r="AL41" s="173"/>
      <c r="AM41" s="173"/>
      <c r="AN41" s="152"/>
      <c r="AO41" s="152"/>
      <c r="AP41" s="152"/>
      <c r="AQ41" s="152"/>
      <c r="AR41" s="152"/>
      <c r="AS41" s="153"/>
      <c r="AT41" s="153"/>
      <c r="AU41" s="153"/>
      <c r="AV41" s="153"/>
      <c r="AW41" s="153"/>
      <c r="AX41" s="154"/>
      <c r="AY41" s="154"/>
      <c r="AZ41" s="154"/>
      <c r="BA41" s="154"/>
      <c r="BB41" s="154"/>
      <c r="BC41" s="155"/>
      <c r="BD41" s="155"/>
      <c r="BE41" s="155"/>
      <c r="BF41" s="155"/>
      <c r="BG41" s="155"/>
    </row>
    <row r="42" spans="1:59" s="26" customFormat="1" ht="30" customHeight="1" thickBot="1">
      <c r="A42" s="419"/>
      <c r="B42" s="391"/>
      <c r="C42" s="419" t="s">
        <v>1596</v>
      </c>
      <c r="D42" s="146" t="s">
        <v>1408</v>
      </c>
      <c r="E42" s="139" t="s">
        <v>1409</v>
      </c>
      <c r="F42" s="378">
        <v>1</v>
      </c>
      <c r="G42" s="367" t="s">
        <v>1632</v>
      </c>
      <c r="H42" s="146" t="s">
        <v>1410</v>
      </c>
      <c r="I42" s="317">
        <v>0.15</v>
      </c>
      <c r="J42" s="146"/>
      <c r="K42" s="276">
        <v>41671</v>
      </c>
      <c r="L42" s="276">
        <v>41698</v>
      </c>
      <c r="M42" s="277"/>
      <c r="N42" s="277">
        <v>1</v>
      </c>
      <c r="O42" s="277"/>
      <c r="P42" s="277"/>
      <c r="Q42" s="277"/>
      <c r="R42" s="277"/>
      <c r="S42" s="277"/>
      <c r="T42" s="277"/>
      <c r="U42" s="277"/>
      <c r="V42" s="277"/>
      <c r="W42" s="277"/>
      <c r="X42" s="277"/>
      <c r="Y42" s="277">
        <f t="shared" si="1"/>
        <v>1</v>
      </c>
      <c r="Z42" s="146"/>
      <c r="AA42" s="146"/>
      <c r="AB42" s="146"/>
      <c r="AC42" s="146"/>
      <c r="AD42" s="172"/>
      <c r="AE42" s="172"/>
      <c r="AF42" s="172"/>
      <c r="AG42" s="172"/>
      <c r="AH42" s="172"/>
      <c r="AI42" s="173"/>
      <c r="AJ42" s="173"/>
      <c r="AK42" s="173"/>
      <c r="AL42" s="173"/>
      <c r="AM42" s="173"/>
      <c r="AN42" s="152"/>
      <c r="AO42" s="152"/>
      <c r="AP42" s="152"/>
      <c r="AQ42" s="152"/>
      <c r="AR42" s="152"/>
      <c r="AS42" s="153"/>
      <c r="AT42" s="153"/>
      <c r="AU42" s="153"/>
      <c r="AV42" s="153"/>
      <c r="AW42" s="153"/>
      <c r="AX42" s="154"/>
      <c r="AY42" s="154"/>
      <c r="AZ42" s="154"/>
      <c r="BA42" s="154"/>
      <c r="BB42" s="154"/>
      <c r="BC42" s="155"/>
      <c r="BD42" s="155"/>
      <c r="BE42" s="155"/>
      <c r="BF42" s="155"/>
      <c r="BG42" s="155"/>
    </row>
    <row r="43" spans="1:59" s="26" customFormat="1" ht="18.75" thickBot="1">
      <c r="A43" s="419"/>
      <c r="B43" s="391"/>
      <c r="C43" s="419"/>
      <c r="D43" s="146" t="s">
        <v>1411</v>
      </c>
      <c r="E43" s="146" t="s">
        <v>1412</v>
      </c>
      <c r="F43" s="356">
        <v>1</v>
      </c>
      <c r="G43" s="347" t="s">
        <v>1633</v>
      </c>
      <c r="H43" s="146" t="s">
        <v>1410</v>
      </c>
      <c r="I43" s="317">
        <v>0.15</v>
      </c>
      <c r="J43" s="146"/>
      <c r="K43" s="276">
        <v>41671</v>
      </c>
      <c r="L43" s="276">
        <v>41698</v>
      </c>
      <c r="M43" s="277"/>
      <c r="N43" s="277">
        <v>1</v>
      </c>
      <c r="O43" s="289"/>
      <c r="P43" s="289"/>
      <c r="Q43" s="289"/>
      <c r="R43" s="289"/>
      <c r="S43" s="289"/>
      <c r="T43" s="289"/>
      <c r="U43" s="289"/>
      <c r="V43" s="289"/>
      <c r="W43" s="289"/>
      <c r="X43" s="289"/>
      <c r="Y43" s="277">
        <f t="shared" si="1"/>
        <v>1</v>
      </c>
      <c r="Z43" s="319"/>
      <c r="AA43" s="156"/>
      <c r="AB43" s="319"/>
      <c r="AC43" s="319"/>
      <c r="AD43" s="172"/>
      <c r="AE43" s="172"/>
      <c r="AF43" s="172"/>
      <c r="AG43" s="172"/>
      <c r="AH43" s="172"/>
      <c r="AI43" s="173"/>
      <c r="AJ43" s="173"/>
      <c r="AK43" s="173"/>
      <c r="AL43" s="173"/>
      <c r="AM43" s="173"/>
      <c r="AN43" s="152"/>
      <c r="AO43" s="152"/>
      <c r="AP43" s="152"/>
      <c r="AQ43" s="152"/>
      <c r="AR43" s="152"/>
      <c r="AS43" s="153"/>
      <c r="AT43" s="153"/>
      <c r="AU43" s="153"/>
      <c r="AV43" s="153"/>
      <c r="AW43" s="153"/>
      <c r="AX43" s="154"/>
      <c r="AY43" s="154"/>
      <c r="AZ43" s="154"/>
      <c r="BA43" s="154"/>
      <c r="BB43" s="154"/>
      <c r="BC43" s="155"/>
      <c r="BD43" s="155"/>
      <c r="BE43" s="155"/>
      <c r="BF43" s="155"/>
      <c r="BG43" s="155"/>
    </row>
    <row r="44" spans="1:59" s="26" customFormat="1" ht="30" customHeight="1" thickBot="1">
      <c r="A44" s="419"/>
      <c r="B44" s="391"/>
      <c r="C44" s="419"/>
      <c r="D44" s="146" t="s">
        <v>1413</v>
      </c>
      <c r="E44" s="146" t="s">
        <v>1414</v>
      </c>
      <c r="F44" s="356">
        <v>1</v>
      </c>
      <c r="G44" s="347" t="s">
        <v>1415</v>
      </c>
      <c r="H44" s="146" t="s">
        <v>1410</v>
      </c>
      <c r="I44" s="317">
        <v>0.15</v>
      </c>
      <c r="J44" s="146"/>
      <c r="K44" s="276">
        <v>41699</v>
      </c>
      <c r="L44" s="276">
        <v>41729</v>
      </c>
      <c r="M44" s="277"/>
      <c r="N44" s="277"/>
      <c r="O44" s="277">
        <v>1</v>
      </c>
      <c r="P44" s="277"/>
      <c r="Q44" s="277"/>
      <c r="R44" s="277"/>
      <c r="S44" s="277"/>
      <c r="T44" s="277"/>
      <c r="U44" s="277"/>
      <c r="V44" s="277"/>
      <c r="W44" s="277"/>
      <c r="X44" s="277"/>
      <c r="Y44" s="277">
        <f t="shared" si="1"/>
        <v>1</v>
      </c>
      <c r="Z44" s="146"/>
      <c r="AA44" s="146"/>
      <c r="AB44" s="146"/>
      <c r="AC44" s="146"/>
      <c r="AD44" s="172"/>
      <c r="AE44" s="172"/>
      <c r="AF44" s="172"/>
      <c r="AG44" s="172"/>
      <c r="AH44" s="172"/>
      <c r="AI44" s="173"/>
      <c r="AJ44" s="173"/>
      <c r="AK44" s="173"/>
      <c r="AL44" s="173"/>
      <c r="AM44" s="173"/>
      <c r="AN44" s="152"/>
      <c r="AO44" s="152"/>
      <c r="AP44" s="152"/>
      <c r="AQ44" s="152"/>
      <c r="AR44" s="152"/>
      <c r="AS44" s="153"/>
      <c r="AT44" s="153"/>
      <c r="AU44" s="153"/>
      <c r="AV44" s="153"/>
      <c r="AW44" s="153"/>
      <c r="AX44" s="154"/>
      <c r="AY44" s="154"/>
      <c r="AZ44" s="154"/>
      <c r="BA44" s="154"/>
      <c r="BB44" s="154"/>
      <c r="BC44" s="155"/>
      <c r="BD44" s="155"/>
      <c r="BE44" s="155"/>
      <c r="BF44" s="155"/>
      <c r="BG44" s="155"/>
    </row>
    <row r="45" spans="1:59" s="26" customFormat="1" ht="18.75" thickBot="1">
      <c r="A45" s="419"/>
      <c r="B45" s="391"/>
      <c r="C45" s="419"/>
      <c r="D45" s="146" t="s">
        <v>1416</v>
      </c>
      <c r="E45" s="146" t="s">
        <v>1417</v>
      </c>
      <c r="F45" s="277">
        <v>12</v>
      </c>
      <c r="G45" s="347" t="s">
        <v>1415</v>
      </c>
      <c r="H45" s="146" t="s">
        <v>1410</v>
      </c>
      <c r="I45" s="317">
        <v>0.15</v>
      </c>
      <c r="J45" s="146"/>
      <c r="K45" s="276">
        <v>41699</v>
      </c>
      <c r="L45" s="276">
        <v>42004</v>
      </c>
      <c r="M45" s="277"/>
      <c r="N45" s="277"/>
      <c r="O45" s="277">
        <v>2</v>
      </c>
      <c r="P45" s="277">
        <v>1</v>
      </c>
      <c r="Q45" s="277">
        <v>1</v>
      </c>
      <c r="R45" s="277">
        <v>2</v>
      </c>
      <c r="S45" s="277">
        <v>1</v>
      </c>
      <c r="T45" s="277">
        <v>1</v>
      </c>
      <c r="U45" s="277">
        <v>1</v>
      </c>
      <c r="V45" s="277">
        <v>1</v>
      </c>
      <c r="W45" s="277">
        <v>1</v>
      </c>
      <c r="X45" s="277">
        <v>1</v>
      </c>
      <c r="Y45" s="277">
        <f t="shared" si="1"/>
        <v>12</v>
      </c>
      <c r="Z45" s="146"/>
      <c r="AA45" s="146"/>
      <c r="AB45" s="146"/>
      <c r="AC45" s="146"/>
      <c r="AD45" s="172"/>
      <c r="AE45" s="172"/>
      <c r="AF45" s="172"/>
      <c r="AG45" s="172"/>
      <c r="AH45" s="172"/>
      <c r="AI45" s="173"/>
      <c r="AJ45" s="173"/>
      <c r="AK45" s="173"/>
      <c r="AL45" s="173"/>
      <c r="AM45" s="173"/>
      <c r="AN45" s="152"/>
      <c r="AO45" s="152"/>
      <c r="AP45" s="152"/>
      <c r="AQ45" s="152"/>
      <c r="AR45" s="152"/>
      <c r="AS45" s="153"/>
      <c r="AT45" s="153"/>
      <c r="AU45" s="153"/>
      <c r="AV45" s="153"/>
      <c r="AW45" s="153"/>
      <c r="AX45" s="154"/>
      <c r="AY45" s="154"/>
      <c r="AZ45" s="154"/>
      <c r="BA45" s="154"/>
      <c r="BB45" s="154"/>
      <c r="BC45" s="155"/>
      <c r="BD45" s="155"/>
      <c r="BE45" s="155"/>
      <c r="BF45" s="155"/>
      <c r="BG45" s="155"/>
    </row>
    <row r="46" spans="1:59" s="26" customFormat="1" ht="18.75" thickBot="1">
      <c r="A46" s="419"/>
      <c r="B46" s="391"/>
      <c r="C46" s="419"/>
      <c r="D46" s="146" t="s">
        <v>1418</v>
      </c>
      <c r="E46" s="146" t="s">
        <v>1404</v>
      </c>
      <c r="F46" s="356" t="s">
        <v>1365</v>
      </c>
      <c r="G46" s="347" t="s">
        <v>1415</v>
      </c>
      <c r="H46" s="146" t="s">
        <v>1410</v>
      </c>
      <c r="I46" s="317">
        <v>0.1</v>
      </c>
      <c r="J46" s="146"/>
      <c r="K46" s="276">
        <v>41699</v>
      </c>
      <c r="L46" s="276">
        <v>42004</v>
      </c>
      <c r="M46" s="277"/>
      <c r="N46" s="277"/>
      <c r="O46" s="277"/>
      <c r="P46" s="277"/>
      <c r="Q46" s="277"/>
      <c r="R46" s="277"/>
      <c r="S46" s="277"/>
      <c r="T46" s="277"/>
      <c r="U46" s="277"/>
      <c r="V46" s="277"/>
      <c r="W46" s="277"/>
      <c r="X46" s="277"/>
      <c r="Y46" s="277">
        <f t="shared" si="1"/>
        <v>0</v>
      </c>
      <c r="Z46" s="146"/>
      <c r="AA46" s="146"/>
      <c r="AB46" s="146"/>
      <c r="AC46" s="146"/>
      <c r="AD46" s="172"/>
      <c r="AE46" s="172"/>
      <c r="AF46" s="172"/>
      <c r="AG46" s="172"/>
      <c r="AH46" s="172"/>
      <c r="AI46" s="173"/>
      <c r="AJ46" s="173"/>
      <c r="AK46" s="173"/>
      <c r="AL46" s="173"/>
      <c r="AM46" s="173"/>
      <c r="AN46" s="152"/>
      <c r="AO46" s="152"/>
      <c r="AP46" s="152"/>
      <c r="AQ46" s="152"/>
      <c r="AR46" s="152"/>
      <c r="AS46" s="153"/>
      <c r="AT46" s="153"/>
      <c r="AU46" s="153"/>
      <c r="AV46" s="153"/>
      <c r="AW46" s="153"/>
      <c r="AX46" s="154"/>
      <c r="AY46" s="154"/>
      <c r="AZ46" s="154"/>
      <c r="BA46" s="154"/>
      <c r="BB46" s="154"/>
      <c r="BC46" s="155"/>
      <c r="BD46" s="155"/>
      <c r="BE46" s="155"/>
      <c r="BF46" s="155"/>
      <c r="BG46" s="155"/>
    </row>
    <row r="47" spans="1:59" s="26" customFormat="1" ht="27.75" thickBot="1">
      <c r="A47" s="419"/>
      <c r="B47" s="391"/>
      <c r="C47" s="419"/>
      <c r="D47" s="146" t="s">
        <v>1419</v>
      </c>
      <c r="E47" s="146" t="s">
        <v>1420</v>
      </c>
      <c r="F47" s="277" t="s">
        <v>1421</v>
      </c>
      <c r="G47" s="347" t="s">
        <v>1415</v>
      </c>
      <c r="H47" s="146" t="s">
        <v>1410</v>
      </c>
      <c r="I47" s="317">
        <v>0.15</v>
      </c>
      <c r="J47" s="146"/>
      <c r="K47" s="276">
        <v>41699</v>
      </c>
      <c r="L47" s="276">
        <v>42004</v>
      </c>
      <c r="M47" s="277"/>
      <c r="N47" s="277"/>
      <c r="O47" s="277"/>
      <c r="P47" s="277"/>
      <c r="Q47" s="277"/>
      <c r="R47" s="277"/>
      <c r="S47" s="277"/>
      <c r="T47" s="277"/>
      <c r="U47" s="277"/>
      <c r="V47" s="277"/>
      <c r="W47" s="277"/>
      <c r="X47" s="277"/>
      <c r="Y47" s="277">
        <f t="shared" si="1"/>
        <v>0</v>
      </c>
      <c r="Z47" s="146"/>
      <c r="AA47" s="146"/>
      <c r="AB47" s="146"/>
      <c r="AC47" s="146"/>
      <c r="AD47" s="172"/>
      <c r="AE47" s="172"/>
      <c r="AF47" s="172"/>
      <c r="AG47" s="172"/>
      <c r="AH47" s="172"/>
      <c r="AI47" s="173"/>
      <c r="AJ47" s="173"/>
      <c r="AK47" s="173"/>
      <c r="AL47" s="173"/>
      <c r="AM47" s="173"/>
      <c r="AN47" s="152"/>
      <c r="AO47" s="152"/>
      <c r="AP47" s="152"/>
      <c r="AQ47" s="152"/>
      <c r="AR47" s="152"/>
      <c r="AS47" s="153"/>
      <c r="AT47" s="153"/>
      <c r="AU47" s="153"/>
      <c r="AV47" s="153"/>
      <c r="AW47" s="153"/>
      <c r="AX47" s="154"/>
      <c r="AY47" s="154"/>
      <c r="AZ47" s="154"/>
      <c r="BA47" s="154"/>
      <c r="BB47" s="154"/>
      <c r="BC47" s="155"/>
      <c r="BD47" s="155"/>
      <c r="BE47" s="155"/>
      <c r="BF47" s="155"/>
      <c r="BG47" s="155"/>
    </row>
    <row r="48" spans="1:59" s="26" customFormat="1" ht="18.75" thickBot="1">
      <c r="A48" s="419"/>
      <c r="B48" s="391"/>
      <c r="C48" s="419"/>
      <c r="D48" s="146" t="s">
        <v>1422</v>
      </c>
      <c r="E48" s="146" t="s">
        <v>207</v>
      </c>
      <c r="F48" s="277">
        <v>1</v>
      </c>
      <c r="G48" s="347" t="s">
        <v>1631</v>
      </c>
      <c r="H48" s="146" t="s">
        <v>1410</v>
      </c>
      <c r="I48" s="317">
        <v>0.15</v>
      </c>
      <c r="J48" s="146"/>
      <c r="K48" s="276">
        <v>41974</v>
      </c>
      <c r="L48" s="276">
        <v>42004</v>
      </c>
      <c r="M48" s="277"/>
      <c r="N48" s="277"/>
      <c r="O48" s="277"/>
      <c r="P48" s="277"/>
      <c r="Q48" s="277"/>
      <c r="R48" s="277"/>
      <c r="S48" s="277"/>
      <c r="T48" s="277"/>
      <c r="U48" s="277"/>
      <c r="V48" s="277"/>
      <c r="W48" s="277"/>
      <c r="X48" s="277">
        <v>1</v>
      </c>
      <c r="Y48" s="277">
        <f t="shared" si="1"/>
        <v>1</v>
      </c>
      <c r="Z48" s="146"/>
      <c r="AA48" s="146"/>
      <c r="AB48" s="146"/>
      <c r="AC48" s="146"/>
      <c r="AD48" s="172"/>
      <c r="AE48" s="172"/>
      <c r="AF48" s="172"/>
      <c r="AG48" s="172"/>
      <c r="AH48" s="172"/>
      <c r="AI48" s="173"/>
      <c r="AJ48" s="173"/>
      <c r="AK48" s="173"/>
      <c r="AL48" s="173"/>
      <c r="AM48" s="173"/>
      <c r="AN48" s="152"/>
      <c r="AO48" s="152"/>
      <c r="AP48" s="152"/>
      <c r="AQ48" s="152"/>
      <c r="AR48" s="152"/>
      <c r="AS48" s="153"/>
      <c r="AT48" s="153"/>
      <c r="AU48" s="153"/>
      <c r="AV48" s="153"/>
      <c r="AW48" s="153"/>
      <c r="AX48" s="154"/>
      <c r="AY48" s="154"/>
      <c r="AZ48" s="154"/>
      <c r="BA48" s="154"/>
      <c r="BB48" s="154"/>
      <c r="BC48" s="155"/>
      <c r="BD48" s="155"/>
      <c r="BE48" s="155"/>
      <c r="BF48" s="155"/>
      <c r="BG48" s="155"/>
    </row>
    <row r="49" spans="1:59" s="26" customFormat="1" ht="18.75" thickBot="1">
      <c r="A49" s="419"/>
      <c r="B49" s="391"/>
      <c r="C49" s="419" t="s">
        <v>1595</v>
      </c>
      <c r="D49" s="146" t="s">
        <v>1423</v>
      </c>
      <c r="E49" s="146" t="s">
        <v>1412</v>
      </c>
      <c r="F49" s="277">
        <v>1</v>
      </c>
      <c r="G49" s="347" t="s">
        <v>1634</v>
      </c>
      <c r="H49" s="146" t="s">
        <v>1424</v>
      </c>
      <c r="I49" s="317">
        <v>0.2</v>
      </c>
      <c r="J49" s="146"/>
      <c r="K49" s="276">
        <v>41640</v>
      </c>
      <c r="L49" s="276">
        <v>41640</v>
      </c>
      <c r="M49" s="277">
        <v>1</v>
      </c>
      <c r="N49" s="277"/>
      <c r="O49" s="277"/>
      <c r="P49" s="277"/>
      <c r="Q49" s="277"/>
      <c r="R49" s="277"/>
      <c r="S49" s="277"/>
      <c r="T49" s="277"/>
      <c r="U49" s="277"/>
      <c r="V49" s="277"/>
      <c r="W49" s="277"/>
      <c r="X49" s="277"/>
      <c r="Y49" s="277">
        <f t="shared" si="1"/>
        <v>1</v>
      </c>
      <c r="Z49" s="146"/>
      <c r="AA49" s="146"/>
      <c r="AB49" s="146"/>
      <c r="AC49" s="146"/>
      <c r="AD49" s="172"/>
      <c r="AE49" s="172"/>
      <c r="AF49" s="172"/>
      <c r="AG49" s="172"/>
      <c r="AH49" s="172"/>
      <c r="AI49" s="173"/>
      <c r="AJ49" s="173"/>
      <c r="AK49" s="173"/>
      <c r="AL49" s="173"/>
      <c r="AM49" s="173"/>
      <c r="AN49" s="152"/>
      <c r="AO49" s="152"/>
      <c r="AP49" s="152"/>
      <c r="AQ49" s="152"/>
      <c r="AR49" s="152"/>
      <c r="AS49" s="153"/>
      <c r="AT49" s="153"/>
      <c r="AU49" s="153"/>
      <c r="AV49" s="153"/>
      <c r="AW49" s="153"/>
      <c r="AX49" s="154"/>
      <c r="AY49" s="154"/>
      <c r="AZ49" s="154"/>
      <c r="BA49" s="154"/>
      <c r="BB49" s="154"/>
      <c r="BC49" s="155"/>
      <c r="BD49" s="155"/>
      <c r="BE49" s="155"/>
      <c r="BF49" s="155"/>
      <c r="BG49" s="155"/>
    </row>
    <row r="50" spans="1:59" s="26" customFormat="1" ht="27.75" thickBot="1">
      <c r="A50" s="419"/>
      <c r="B50" s="391"/>
      <c r="C50" s="419"/>
      <c r="D50" s="146" t="s">
        <v>1425</v>
      </c>
      <c r="E50" s="146" t="s">
        <v>1426</v>
      </c>
      <c r="F50" s="277">
        <v>1</v>
      </c>
      <c r="G50" s="347" t="s">
        <v>1415</v>
      </c>
      <c r="H50" s="146" t="s">
        <v>1427</v>
      </c>
      <c r="I50" s="317">
        <v>0.2</v>
      </c>
      <c r="J50" s="146"/>
      <c r="K50" s="276">
        <v>41640</v>
      </c>
      <c r="L50" s="276">
        <v>41698</v>
      </c>
      <c r="M50" s="277"/>
      <c r="N50" s="277">
        <v>1</v>
      </c>
      <c r="O50" s="277"/>
      <c r="P50" s="277"/>
      <c r="Q50" s="277"/>
      <c r="R50" s="277"/>
      <c r="S50" s="277"/>
      <c r="T50" s="277"/>
      <c r="U50" s="277"/>
      <c r="V50" s="277"/>
      <c r="W50" s="277"/>
      <c r="X50" s="277"/>
      <c r="Y50" s="277">
        <f t="shared" si="1"/>
        <v>1</v>
      </c>
      <c r="Z50" s="146"/>
      <c r="AA50" s="146"/>
      <c r="AB50" s="146"/>
      <c r="AC50" s="146"/>
      <c r="AD50" s="172"/>
      <c r="AE50" s="172"/>
      <c r="AF50" s="172"/>
      <c r="AG50" s="172"/>
      <c r="AH50" s="172"/>
      <c r="AI50" s="173"/>
      <c r="AJ50" s="173"/>
      <c r="AK50" s="173"/>
      <c r="AL50" s="173"/>
      <c r="AM50" s="173"/>
      <c r="AN50" s="152"/>
      <c r="AO50" s="152"/>
      <c r="AP50" s="152"/>
      <c r="AQ50" s="152"/>
      <c r="AR50" s="152"/>
      <c r="AS50" s="153"/>
      <c r="AT50" s="153"/>
      <c r="AU50" s="153"/>
      <c r="AV50" s="153"/>
      <c r="AW50" s="153"/>
      <c r="AX50" s="154"/>
      <c r="AY50" s="154"/>
      <c r="AZ50" s="154"/>
      <c r="BA50" s="154"/>
      <c r="BB50" s="154"/>
      <c r="BC50" s="155"/>
      <c r="BD50" s="155"/>
      <c r="BE50" s="155"/>
      <c r="BF50" s="155"/>
      <c r="BG50" s="155"/>
    </row>
    <row r="51" spans="1:59" s="26" customFormat="1" ht="18.75" thickBot="1">
      <c r="A51" s="419"/>
      <c r="B51" s="391"/>
      <c r="C51" s="419"/>
      <c r="D51" s="146" t="s">
        <v>1428</v>
      </c>
      <c r="E51" s="146" t="s">
        <v>1429</v>
      </c>
      <c r="F51" s="277">
        <v>1</v>
      </c>
      <c r="G51" s="347" t="s">
        <v>1415</v>
      </c>
      <c r="H51" s="146" t="s">
        <v>1424</v>
      </c>
      <c r="I51" s="317">
        <v>0.2</v>
      </c>
      <c r="J51" s="146"/>
      <c r="K51" s="276">
        <v>41699</v>
      </c>
      <c r="L51" s="276">
        <v>41973</v>
      </c>
      <c r="M51" s="277"/>
      <c r="N51" s="277"/>
      <c r="O51" s="277"/>
      <c r="P51" s="277"/>
      <c r="Q51" s="277"/>
      <c r="R51" s="277"/>
      <c r="S51" s="277"/>
      <c r="T51" s="277"/>
      <c r="U51" s="277"/>
      <c r="V51" s="277"/>
      <c r="W51" s="277">
        <v>1</v>
      </c>
      <c r="X51" s="277"/>
      <c r="Y51" s="277">
        <f t="shared" si="1"/>
        <v>1</v>
      </c>
      <c r="Z51" s="146"/>
      <c r="AA51" s="146"/>
      <c r="AB51" s="146"/>
      <c r="AC51" s="146"/>
      <c r="AD51" s="172"/>
      <c r="AE51" s="172"/>
      <c r="AF51" s="172"/>
      <c r="AG51" s="172"/>
      <c r="AH51" s="172"/>
      <c r="AI51" s="173"/>
      <c r="AJ51" s="173"/>
      <c r="AK51" s="173"/>
      <c r="AL51" s="173"/>
      <c r="AM51" s="173"/>
      <c r="AN51" s="152"/>
      <c r="AO51" s="152"/>
      <c r="AP51" s="152"/>
      <c r="AQ51" s="152"/>
      <c r="AR51" s="152"/>
      <c r="AS51" s="153"/>
      <c r="AT51" s="153"/>
      <c r="AU51" s="153"/>
      <c r="AV51" s="153"/>
      <c r="AW51" s="153"/>
      <c r="AX51" s="154"/>
      <c r="AY51" s="154"/>
      <c r="AZ51" s="154"/>
      <c r="BA51" s="154"/>
      <c r="BB51" s="154"/>
      <c r="BC51" s="155"/>
      <c r="BD51" s="155"/>
      <c r="BE51" s="155"/>
      <c r="BF51" s="155"/>
      <c r="BG51" s="155"/>
    </row>
    <row r="52" spans="1:59" s="26" customFormat="1" ht="27.75" thickBot="1">
      <c r="A52" s="419"/>
      <c r="B52" s="391"/>
      <c r="C52" s="419"/>
      <c r="D52" s="146" t="s">
        <v>1418</v>
      </c>
      <c r="E52" s="146" t="s">
        <v>1404</v>
      </c>
      <c r="F52" s="356" t="s">
        <v>1365</v>
      </c>
      <c r="G52" s="347" t="s">
        <v>1415</v>
      </c>
      <c r="H52" s="146" t="s">
        <v>1427</v>
      </c>
      <c r="I52" s="317">
        <v>0.2</v>
      </c>
      <c r="J52" s="146"/>
      <c r="K52" s="276">
        <v>41699</v>
      </c>
      <c r="L52" s="276">
        <v>41973</v>
      </c>
      <c r="M52" s="277"/>
      <c r="N52" s="277"/>
      <c r="O52" s="277"/>
      <c r="P52" s="277"/>
      <c r="Q52" s="277"/>
      <c r="R52" s="277"/>
      <c r="S52" s="277"/>
      <c r="T52" s="277"/>
      <c r="U52" s="277"/>
      <c r="V52" s="277"/>
      <c r="W52" s="277"/>
      <c r="X52" s="277"/>
      <c r="Y52" s="277">
        <f t="shared" si="1"/>
        <v>0</v>
      </c>
      <c r="Z52" s="146"/>
      <c r="AA52" s="146"/>
      <c r="AB52" s="146"/>
      <c r="AC52" s="146"/>
      <c r="AD52" s="172"/>
      <c r="AE52" s="172"/>
      <c r="AF52" s="172"/>
      <c r="AG52" s="172"/>
      <c r="AH52" s="172"/>
      <c r="AI52" s="173"/>
      <c r="AJ52" s="173"/>
      <c r="AK52" s="173"/>
      <c r="AL52" s="173"/>
      <c r="AM52" s="173"/>
      <c r="AN52" s="152"/>
      <c r="AO52" s="152"/>
      <c r="AP52" s="152"/>
      <c r="AQ52" s="152"/>
      <c r="AR52" s="152"/>
      <c r="AS52" s="153"/>
      <c r="AT52" s="153"/>
      <c r="AU52" s="153"/>
      <c r="AV52" s="153"/>
      <c r="AW52" s="153"/>
      <c r="AX52" s="154"/>
      <c r="AY52" s="154"/>
      <c r="AZ52" s="154"/>
      <c r="BA52" s="154"/>
      <c r="BB52" s="154"/>
      <c r="BC52" s="155"/>
      <c r="BD52" s="155"/>
      <c r="BE52" s="155"/>
      <c r="BF52" s="155"/>
      <c r="BG52" s="155"/>
    </row>
    <row r="53" spans="1:59" s="26" customFormat="1" ht="18.75" thickBot="1">
      <c r="A53" s="419"/>
      <c r="B53" s="391"/>
      <c r="C53" s="419" t="s">
        <v>1594</v>
      </c>
      <c r="D53" s="146" t="s">
        <v>1430</v>
      </c>
      <c r="E53" s="146" t="s">
        <v>1412</v>
      </c>
      <c r="F53" s="277">
        <v>1</v>
      </c>
      <c r="G53" s="347" t="s">
        <v>1634</v>
      </c>
      <c r="H53" s="146" t="s">
        <v>1424</v>
      </c>
      <c r="I53" s="317">
        <v>0.15</v>
      </c>
      <c r="J53" s="146"/>
      <c r="K53" s="276">
        <v>41640</v>
      </c>
      <c r="L53" s="276">
        <v>41640</v>
      </c>
      <c r="M53" s="277">
        <v>1</v>
      </c>
      <c r="N53" s="277"/>
      <c r="O53" s="277"/>
      <c r="P53" s="277"/>
      <c r="Q53" s="277"/>
      <c r="R53" s="277"/>
      <c r="S53" s="277"/>
      <c r="T53" s="277"/>
      <c r="U53" s="277"/>
      <c r="V53" s="277"/>
      <c r="W53" s="277"/>
      <c r="X53" s="277"/>
      <c r="Y53" s="277">
        <f t="shared" si="1"/>
        <v>1</v>
      </c>
      <c r="Z53" s="146"/>
      <c r="AA53" s="146"/>
      <c r="AB53" s="146"/>
      <c r="AC53" s="146"/>
      <c r="AD53" s="172"/>
      <c r="AE53" s="172"/>
      <c r="AF53" s="172"/>
      <c r="AG53" s="172"/>
      <c r="AH53" s="172"/>
      <c r="AI53" s="173"/>
      <c r="AJ53" s="173"/>
      <c r="AK53" s="173"/>
      <c r="AL53" s="173"/>
      <c r="AM53" s="173"/>
      <c r="AN53" s="152"/>
      <c r="AO53" s="152"/>
      <c r="AP53" s="152"/>
      <c r="AQ53" s="152"/>
      <c r="AR53" s="152"/>
      <c r="AS53" s="153"/>
      <c r="AT53" s="153"/>
      <c r="AU53" s="153"/>
      <c r="AV53" s="153"/>
      <c r="AW53" s="153"/>
      <c r="AX53" s="154"/>
      <c r="AY53" s="154"/>
      <c r="AZ53" s="154"/>
      <c r="BA53" s="154"/>
      <c r="BB53" s="154"/>
      <c r="BC53" s="155"/>
      <c r="BD53" s="155"/>
      <c r="BE53" s="155"/>
      <c r="BF53" s="155"/>
      <c r="BG53" s="155"/>
    </row>
    <row r="54" spans="1:59" s="26" customFormat="1" ht="27.75" thickBot="1">
      <c r="A54" s="419"/>
      <c r="B54" s="391"/>
      <c r="C54" s="419"/>
      <c r="D54" s="146" t="s">
        <v>1431</v>
      </c>
      <c r="E54" s="146" t="s">
        <v>1432</v>
      </c>
      <c r="F54" s="277">
        <v>1</v>
      </c>
      <c r="G54" s="347" t="s">
        <v>1415</v>
      </c>
      <c r="H54" s="146" t="s">
        <v>1427</v>
      </c>
      <c r="I54" s="317">
        <v>0.2</v>
      </c>
      <c r="J54" s="146"/>
      <c r="K54" s="276">
        <v>41640</v>
      </c>
      <c r="L54" s="276">
        <v>41698</v>
      </c>
      <c r="M54" s="277">
        <v>1</v>
      </c>
      <c r="N54" s="277"/>
      <c r="O54" s="277"/>
      <c r="P54" s="277"/>
      <c r="Q54" s="277"/>
      <c r="R54" s="277"/>
      <c r="S54" s="277"/>
      <c r="T54" s="277"/>
      <c r="U54" s="277"/>
      <c r="V54" s="277"/>
      <c r="W54" s="277"/>
      <c r="X54" s="277"/>
      <c r="Y54" s="277">
        <f t="shared" si="1"/>
        <v>1</v>
      </c>
      <c r="Z54" s="146"/>
      <c r="AA54" s="146"/>
      <c r="AB54" s="146"/>
      <c r="AC54" s="146"/>
      <c r="AD54" s="172"/>
      <c r="AE54" s="172"/>
      <c r="AF54" s="172"/>
      <c r="AG54" s="172"/>
      <c r="AH54" s="172"/>
      <c r="AI54" s="173"/>
      <c r="AJ54" s="173"/>
      <c r="AK54" s="173"/>
      <c r="AL54" s="173"/>
      <c r="AM54" s="173"/>
      <c r="AN54" s="152"/>
      <c r="AO54" s="152"/>
      <c r="AP54" s="152"/>
      <c r="AQ54" s="152"/>
      <c r="AR54" s="152"/>
      <c r="AS54" s="153"/>
      <c r="AT54" s="153"/>
      <c r="AU54" s="153"/>
      <c r="AV54" s="153"/>
      <c r="AW54" s="153"/>
      <c r="AX54" s="154"/>
      <c r="AY54" s="154"/>
      <c r="AZ54" s="154"/>
      <c r="BA54" s="154"/>
      <c r="BB54" s="154"/>
      <c r="BC54" s="155"/>
      <c r="BD54" s="155"/>
      <c r="BE54" s="155"/>
      <c r="BF54" s="155"/>
      <c r="BG54" s="155"/>
    </row>
    <row r="55" spans="1:59" s="26" customFormat="1" ht="27.75" thickBot="1">
      <c r="A55" s="419"/>
      <c r="B55" s="391"/>
      <c r="C55" s="419"/>
      <c r="D55" s="146" t="s">
        <v>1433</v>
      </c>
      <c r="E55" s="146" t="s">
        <v>1434</v>
      </c>
      <c r="F55" s="356" t="s">
        <v>1435</v>
      </c>
      <c r="G55" s="347" t="s">
        <v>1415</v>
      </c>
      <c r="H55" s="146" t="s">
        <v>1424</v>
      </c>
      <c r="I55" s="317">
        <v>0.2</v>
      </c>
      <c r="J55" s="146"/>
      <c r="K55" s="276">
        <v>41699</v>
      </c>
      <c r="L55" s="276">
        <v>41973</v>
      </c>
      <c r="M55" s="277"/>
      <c r="N55" s="277"/>
      <c r="O55" s="277">
        <v>1</v>
      </c>
      <c r="P55" s="277"/>
      <c r="Q55" s="277"/>
      <c r="R55" s="277"/>
      <c r="S55" s="277"/>
      <c r="T55" s="277"/>
      <c r="U55" s="277"/>
      <c r="V55" s="277"/>
      <c r="W55" s="277"/>
      <c r="X55" s="277"/>
      <c r="Y55" s="277">
        <f t="shared" si="1"/>
        <v>1</v>
      </c>
      <c r="Z55" s="146"/>
      <c r="AA55" s="146"/>
      <c r="AB55" s="146"/>
      <c r="AC55" s="146"/>
      <c r="AD55" s="172"/>
      <c r="AE55" s="172"/>
      <c r="AF55" s="172"/>
      <c r="AG55" s="172"/>
      <c r="AH55" s="172"/>
      <c r="AI55" s="173"/>
      <c r="AJ55" s="173"/>
      <c r="AK55" s="173"/>
      <c r="AL55" s="173"/>
      <c r="AM55" s="173"/>
      <c r="AN55" s="152"/>
      <c r="AO55" s="152"/>
      <c r="AP55" s="152"/>
      <c r="AQ55" s="152"/>
      <c r="AR55" s="152"/>
      <c r="AS55" s="153"/>
      <c r="AT55" s="153"/>
      <c r="AU55" s="153"/>
      <c r="AV55" s="153"/>
      <c r="AW55" s="153"/>
      <c r="AX55" s="154"/>
      <c r="AY55" s="154"/>
      <c r="AZ55" s="154"/>
      <c r="BA55" s="154"/>
      <c r="BB55" s="154"/>
      <c r="BC55" s="155"/>
      <c r="BD55" s="155"/>
      <c r="BE55" s="155"/>
      <c r="BF55" s="155"/>
      <c r="BG55" s="155"/>
    </row>
    <row r="56" spans="1:59" s="26" customFormat="1" ht="18.75" thickBot="1">
      <c r="A56" s="419"/>
      <c r="B56" s="391"/>
      <c r="C56" s="419"/>
      <c r="D56" s="146" t="s">
        <v>1436</v>
      </c>
      <c r="E56" s="146" t="s">
        <v>1420</v>
      </c>
      <c r="F56" s="356" t="s">
        <v>1437</v>
      </c>
      <c r="G56" s="347" t="s">
        <v>1415</v>
      </c>
      <c r="H56" s="146" t="s">
        <v>1424</v>
      </c>
      <c r="I56" s="317">
        <v>0.15</v>
      </c>
      <c r="J56" s="146"/>
      <c r="K56" s="276">
        <v>41699</v>
      </c>
      <c r="L56" s="276">
        <v>41973</v>
      </c>
      <c r="M56" s="277"/>
      <c r="N56" s="277"/>
      <c r="O56" s="277"/>
      <c r="P56" s="277"/>
      <c r="Q56" s="277"/>
      <c r="R56" s="277"/>
      <c r="S56" s="277"/>
      <c r="T56" s="277"/>
      <c r="U56" s="277"/>
      <c r="V56" s="277"/>
      <c r="W56" s="277"/>
      <c r="X56" s="277"/>
      <c r="Y56" s="277">
        <f t="shared" si="1"/>
        <v>0</v>
      </c>
      <c r="Z56" s="146"/>
      <c r="AA56" s="146"/>
      <c r="AB56" s="146"/>
      <c r="AC56" s="146"/>
      <c r="AD56" s="172"/>
      <c r="AE56" s="172"/>
      <c r="AF56" s="172"/>
      <c r="AG56" s="172"/>
      <c r="AH56" s="172"/>
      <c r="AI56" s="173"/>
      <c r="AJ56" s="173"/>
      <c r="AK56" s="173"/>
      <c r="AL56" s="173"/>
      <c r="AM56" s="173"/>
      <c r="AN56" s="152"/>
      <c r="AO56" s="152"/>
      <c r="AP56" s="152"/>
      <c r="AQ56" s="152"/>
      <c r="AR56" s="152"/>
      <c r="AS56" s="153"/>
      <c r="AT56" s="153"/>
      <c r="AU56" s="153"/>
      <c r="AV56" s="153"/>
      <c r="AW56" s="153"/>
      <c r="AX56" s="154"/>
      <c r="AY56" s="154"/>
      <c r="AZ56" s="154"/>
      <c r="BA56" s="154"/>
      <c r="BB56" s="154"/>
      <c r="BC56" s="155"/>
      <c r="BD56" s="155"/>
      <c r="BE56" s="155"/>
      <c r="BF56" s="155"/>
      <c r="BG56" s="155"/>
    </row>
    <row r="57" spans="1:59" s="26" customFormat="1" ht="27.75" thickBot="1">
      <c r="A57" s="419"/>
      <c r="B57" s="391"/>
      <c r="C57" s="419"/>
      <c r="D57" s="146" t="s">
        <v>1418</v>
      </c>
      <c r="E57" s="146" t="s">
        <v>1404</v>
      </c>
      <c r="F57" s="356" t="s">
        <v>1365</v>
      </c>
      <c r="G57" s="347" t="s">
        <v>1415</v>
      </c>
      <c r="H57" s="146" t="s">
        <v>1427</v>
      </c>
      <c r="I57" s="317">
        <v>0.15</v>
      </c>
      <c r="J57" s="146"/>
      <c r="K57" s="276">
        <v>41699</v>
      </c>
      <c r="L57" s="276">
        <v>41973</v>
      </c>
      <c r="M57" s="277"/>
      <c r="N57" s="277"/>
      <c r="O57" s="277"/>
      <c r="P57" s="277"/>
      <c r="Q57" s="277"/>
      <c r="R57" s="277"/>
      <c r="S57" s="277"/>
      <c r="T57" s="277"/>
      <c r="U57" s="277"/>
      <c r="V57" s="277"/>
      <c r="W57" s="277"/>
      <c r="X57" s="277"/>
      <c r="Y57" s="277">
        <f t="shared" si="1"/>
        <v>0</v>
      </c>
      <c r="Z57" s="146"/>
      <c r="AA57" s="146"/>
      <c r="AB57" s="146"/>
      <c r="AC57" s="146"/>
      <c r="AD57" s="172"/>
      <c r="AE57" s="172"/>
      <c r="AF57" s="172"/>
      <c r="AG57" s="172"/>
      <c r="AH57" s="172"/>
      <c r="AI57" s="173"/>
      <c r="AJ57" s="173"/>
      <c r="AK57" s="173"/>
      <c r="AL57" s="173"/>
      <c r="AM57" s="173"/>
      <c r="AN57" s="152"/>
      <c r="AO57" s="152"/>
      <c r="AP57" s="152"/>
      <c r="AQ57" s="152"/>
      <c r="AR57" s="152"/>
      <c r="AS57" s="153"/>
      <c r="AT57" s="153"/>
      <c r="AU57" s="153"/>
      <c r="AV57" s="153"/>
      <c r="AW57" s="153"/>
      <c r="AX57" s="154"/>
      <c r="AY57" s="154"/>
      <c r="AZ57" s="154"/>
      <c r="BA57" s="154"/>
      <c r="BB57" s="154"/>
      <c r="BC57" s="155"/>
      <c r="BD57" s="155"/>
      <c r="BE57" s="155"/>
      <c r="BF57" s="155"/>
      <c r="BG57" s="155"/>
    </row>
    <row r="58" spans="1:59" s="26" customFormat="1" ht="23.25" customHeight="1" thickBot="1">
      <c r="A58" s="419"/>
      <c r="B58" s="391"/>
      <c r="C58" s="419"/>
      <c r="D58" s="146" t="s">
        <v>1438</v>
      </c>
      <c r="E58" s="146" t="s">
        <v>49</v>
      </c>
      <c r="F58" s="356">
        <v>1</v>
      </c>
      <c r="G58" s="347" t="s">
        <v>1631</v>
      </c>
      <c r="H58" s="146" t="s">
        <v>1424</v>
      </c>
      <c r="I58" s="317">
        <v>0.15</v>
      </c>
      <c r="J58" s="146"/>
      <c r="K58" s="276">
        <v>41974</v>
      </c>
      <c r="L58" s="276">
        <v>42004</v>
      </c>
      <c r="M58" s="277"/>
      <c r="N58" s="277"/>
      <c r="O58" s="277"/>
      <c r="P58" s="277"/>
      <c r="Q58" s="277"/>
      <c r="R58" s="277"/>
      <c r="S58" s="277"/>
      <c r="T58" s="277"/>
      <c r="U58" s="277"/>
      <c r="V58" s="277"/>
      <c r="W58" s="277"/>
      <c r="X58" s="277">
        <v>1</v>
      </c>
      <c r="Y58" s="277">
        <f t="shared" si="1"/>
        <v>1</v>
      </c>
      <c r="Z58" s="146"/>
      <c r="AA58" s="146"/>
      <c r="AB58" s="146"/>
      <c r="AC58" s="146"/>
      <c r="AD58" s="172"/>
      <c r="AE58" s="172"/>
      <c r="AF58" s="172"/>
      <c r="AG58" s="172"/>
      <c r="AH58" s="172"/>
      <c r="AI58" s="173"/>
      <c r="AJ58" s="173"/>
      <c r="AK58" s="173"/>
      <c r="AL58" s="173"/>
      <c r="AM58" s="173"/>
      <c r="AN58" s="152"/>
      <c r="AO58" s="152"/>
      <c r="AP58" s="152"/>
      <c r="AQ58" s="152"/>
      <c r="AR58" s="152"/>
      <c r="AS58" s="153"/>
      <c r="AT58" s="153"/>
      <c r="AU58" s="153"/>
      <c r="AV58" s="153"/>
      <c r="AW58" s="153"/>
      <c r="AX58" s="154"/>
      <c r="AY58" s="154"/>
      <c r="AZ58" s="154"/>
      <c r="BA58" s="154"/>
      <c r="BB58" s="154"/>
      <c r="BC58" s="155"/>
      <c r="BD58" s="155"/>
      <c r="BE58" s="155"/>
      <c r="BF58" s="155"/>
      <c r="BG58" s="155"/>
    </row>
    <row r="59" spans="1:59" s="26" customFormat="1" ht="18.75" thickBot="1">
      <c r="A59" s="419"/>
      <c r="B59" s="391"/>
      <c r="C59" s="419" t="s">
        <v>1593</v>
      </c>
      <c r="D59" s="146" t="s">
        <v>1439</v>
      </c>
      <c r="E59" s="146" t="s">
        <v>1440</v>
      </c>
      <c r="F59" s="356">
        <v>1</v>
      </c>
      <c r="G59" s="347" t="s">
        <v>1415</v>
      </c>
      <c r="H59" s="146" t="s">
        <v>1441</v>
      </c>
      <c r="I59" s="317">
        <v>0.15</v>
      </c>
      <c r="J59" s="146"/>
      <c r="K59" s="285">
        <v>41671</v>
      </c>
      <c r="L59" s="285">
        <v>41698</v>
      </c>
      <c r="M59" s="277"/>
      <c r="N59" s="277">
        <v>1</v>
      </c>
      <c r="O59" s="277"/>
      <c r="P59" s="277"/>
      <c r="Q59" s="277"/>
      <c r="R59" s="277"/>
      <c r="S59" s="277"/>
      <c r="T59" s="277"/>
      <c r="U59" s="277"/>
      <c r="V59" s="277"/>
      <c r="W59" s="277"/>
      <c r="X59" s="277"/>
      <c r="Y59" s="277">
        <f t="shared" si="1"/>
        <v>1</v>
      </c>
      <c r="Z59" s="319"/>
      <c r="AA59" s="156"/>
      <c r="AB59" s="319"/>
      <c r="AC59" s="319"/>
      <c r="AD59" s="172"/>
      <c r="AE59" s="172"/>
      <c r="AF59" s="172"/>
      <c r="AG59" s="172"/>
      <c r="AH59" s="172"/>
      <c r="AI59" s="173"/>
      <c r="AJ59" s="173"/>
      <c r="AK59" s="173"/>
      <c r="AL59" s="173"/>
      <c r="AM59" s="173"/>
      <c r="AN59" s="152"/>
      <c r="AO59" s="152"/>
      <c r="AP59" s="152"/>
      <c r="AQ59" s="152"/>
      <c r="AR59" s="152"/>
      <c r="AS59" s="153"/>
      <c r="AT59" s="153"/>
      <c r="AU59" s="153"/>
      <c r="AV59" s="153"/>
      <c r="AW59" s="153"/>
      <c r="AX59" s="154"/>
      <c r="AY59" s="154"/>
      <c r="AZ59" s="154"/>
      <c r="BA59" s="154"/>
      <c r="BB59" s="154"/>
      <c r="BC59" s="155"/>
      <c r="BD59" s="155"/>
      <c r="BE59" s="155"/>
      <c r="BF59" s="155"/>
      <c r="BG59" s="155"/>
    </row>
    <row r="60" spans="1:59" s="26" customFormat="1" ht="15" customHeight="1" thickBot="1">
      <c r="A60" s="419"/>
      <c r="B60" s="391"/>
      <c r="C60" s="419"/>
      <c r="D60" s="146" t="s">
        <v>1442</v>
      </c>
      <c r="E60" s="146" t="s">
        <v>1443</v>
      </c>
      <c r="F60" s="356">
        <v>1</v>
      </c>
      <c r="G60" s="347" t="s">
        <v>1415</v>
      </c>
      <c r="H60" s="146" t="s">
        <v>1441</v>
      </c>
      <c r="I60" s="317">
        <v>0.15</v>
      </c>
      <c r="J60" s="146"/>
      <c r="K60" s="285">
        <v>41671</v>
      </c>
      <c r="L60" s="285">
        <v>41698</v>
      </c>
      <c r="M60" s="277"/>
      <c r="N60" s="277">
        <v>1</v>
      </c>
      <c r="O60" s="277"/>
      <c r="P60" s="277"/>
      <c r="Q60" s="277"/>
      <c r="R60" s="277"/>
      <c r="S60" s="277"/>
      <c r="T60" s="277"/>
      <c r="U60" s="277"/>
      <c r="V60" s="277"/>
      <c r="W60" s="277"/>
      <c r="X60" s="277"/>
      <c r="Y60" s="277">
        <f t="shared" si="1"/>
        <v>1</v>
      </c>
      <c r="Z60" s="319"/>
      <c r="AA60" s="156"/>
      <c r="AB60" s="319"/>
      <c r="AC60" s="319"/>
      <c r="AD60" s="172"/>
      <c r="AE60" s="172"/>
      <c r="AF60" s="172"/>
      <c r="AG60" s="172"/>
      <c r="AH60" s="172"/>
      <c r="AI60" s="173"/>
      <c r="AJ60" s="173"/>
      <c r="AK60" s="173"/>
      <c r="AL60" s="173"/>
      <c r="AM60" s="173"/>
      <c r="AN60" s="152"/>
      <c r="AO60" s="152"/>
      <c r="AP60" s="152"/>
      <c r="AQ60" s="152"/>
      <c r="AR60" s="152"/>
      <c r="AS60" s="153"/>
      <c r="AT60" s="153"/>
      <c r="AU60" s="153"/>
      <c r="AV60" s="153"/>
      <c r="AW60" s="153"/>
      <c r="AX60" s="154"/>
      <c r="AY60" s="154"/>
      <c r="AZ60" s="154"/>
      <c r="BA60" s="154"/>
      <c r="BB60" s="154"/>
      <c r="BC60" s="155"/>
      <c r="BD60" s="155"/>
      <c r="BE60" s="155"/>
      <c r="BF60" s="155"/>
      <c r="BG60" s="155"/>
    </row>
    <row r="61" spans="1:59" s="26" customFormat="1" ht="18.75" thickBot="1">
      <c r="A61" s="419"/>
      <c r="B61" s="391"/>
      <c r="C61" s="419"/>
      <c r="D61" s="146" t="s">
        <v>1444</v>
      </c>
      <c r="E61" s="146" t="s">
        <v>1445</v>
      </c>
      <c r="F61" s="356">
        <v>11</v>
      </c>
      <c r="G61" s="347" t="s">
        <v>1415</v>
      </c>
      <c r="H61" s="146" t="s">
        <v>1441</v>
      </c>
      <c r="I61" s="317">
        <v>0.1</v>
      </c>
      <c r="J61" s="146"/>
      <c r="K61" s="285">
        <v>41671</v>
      </c>
      <c r="L61" s="285">
        <v>42004</v>
      </c>
      <c r="M61" s="277"/>
      <c r="N61" s="277">
        <v>1</v>
      </c>
      <c r="O61" s="277">
        <v>1</v>
      </c>
      <c r="P61" s="277">
        <v>1</v>
      </c>
      <c r="Q61" s="277">
        <v>1</v>
      </c>
      <c r="R61" s="277">
        <v>1</v>
      </c>
      <c r="S61" s="277">
        <v>1</v>
      </c>
      <c r="T61" s="277">
        <v>1</v>
      </c>
      <c r="U61" s="277">
        <v>1</v>
      </c>
      <c r="V61" s="277">
        <v>1</v>
      </c>
      <c r="W61" s="277">
        <v>1</v>
      </c>
      <c r="X61" s="277">
        <v>1</v>
      </c>
      <c r="Y61" s="277">
        <f t="shared" si="1"/>
        <v>11</v>
      </c>
      <c r="Z61" s="319"/>
      <c r="AA61" s="156"/>
      <c r="AB61" s="319"/>
      <c r="AC61" s="319"/>
      <c r="AD61" s="172"/>
      <c r="AE61" s="172"/>
      <c r="AF61" s="172"/>
      <c r="AG61" s="172"/>
      <c r="AH61" s="172"/>
      <c r="AI61" s="173"/>
      <c r="AJ61" s="173"/>
      <c r="AK61" s="173"/>
      <c r="AL61" s="173"/>
      <c r="AM61" s="173"/>
      <c r="AN61" s="152"/>
      <c r="AO61" s="152"/>
      <c r="AP61" s="152"/>
      <c r="AQ61" s="152"/>
      <c r="AR61" s="152"/>
      <c r="AS61" s="153"/>
      <c r="AT61" s="153"/>
      <c r="AU61" s="153"/>
      <c r="AV61" s="153"/>
      <c r="AW61" s="153"/>
      <c r="AX61" s="154"/>
      <c r="AY61" s="154"/>
      <c r="AZ61" s="154"/>
      <c r="BA61" s="154"/>
      <c r="BB61" s="154"/>
      <c r="BC61" s="155"/>
      <c r="BD61" s="155"/>
      <c r="BE61" s="155"/>
      <c r="BF61" s="155"/>
      <c r="BG61" s="155"/>
    </row>
    <row r="62" spans="1:59" s="26" customFormat="1" ht="18.75" thickBot="1">
      <c r="A62" s="419"/>
      <c r="B62" s="391"/>
      <c r="C62" s="419"/>
      <c r="D62" s="146" t="s">
        <v>1446</v>
      </c>
      <c r="E62" s="146" t="s">
        <v>1445</v>
      </c>
      <c r="F62" s="356">
        <v>11</v>
      </c>
      <c r="G62" s="347" t="s">
        <v>1415</v>
      </c>
      <c r="H62" s="146" t="s">
        <v>1441</v>
      </c>
      <c r="I62" s="317">
        <v>0.1</v>
      </c>
      <c r="J62" s="146"/>
      <c r="K62" s="285">
        <v>41671</v>
      </c>
      <c r="L62" s="285">
        <v>42004</v>
      </c>
      <c r="M62" s="277"/>
      <c r="N62" s="277">
        <v>1</v>
      </c>
      <c r="O62" s="277">
        <v>1</v>
      </c>
      <c r="P62" s="277">
        <v>1</v>
      </c>
      <c r="Q62" s="277">
        <v>1</v>
      </c>
      <c r="R62" s="277">
        <v>1</v>
      </c>
      <c r="S62" s="277">
        <v>1</v>
      </c>
      <c r="T62" s="277">
        <v>1</v>
      </c>
      <c r="U62" s="277">
        <v>1</v>
      </c>
      <c r="V62" s="277">
        <v>1</v>
      </c>
      <c r="W62" s="277">
        <v>1</v>
      </c>
      <c r="X62" s="277">
        <v>1</v>
      </c>
      <c r="Y62" s="277">
        <f t="shared" si="1"/>
        <v>11</v>
      </c>
      <c r="Z62" s="319"/>
      <c r="AA62" s="156"/>
      <c r="AB62" s="319"/>
      <c r="AC62" s="319"/>
      <c r="AD62" s="172"/>
      <c r="AE62" s="172"/>
      <c r="AF62" s="172"/>
      <c r="AG62" s="172"/>
      <c r="AH62" s="172"/>
      <c r="AI62" s="173"/>
      <c r="AJ62" s="173"/>
      <c r="AK62" s="173"/>
      <c r="AL62" s="173"/>
      <c r="AM62" s="173"/>
      <c r="AN62" s="152"/>
      <c r="AO62" s="152"/>
      <c r="AP62" s="152"/>
      <c r="AQ62" s="152"/>
      <c r="AR62" s="152"/>
      <c r="AS62" s="153"/>
      <c r="AT62" s="153"/>
      <c r="AU62" s="153"/>
      <c r="AV62" s="153"/>
      <c r="AW62" s="153"/>
      <c r="AX62" s="154"/>
      <c r="AY62" s="154"/>
      <c r="AZ62" s="154"/>
      <c r="BA62" s="154"/>
      <c r="BB62" s="154"/>
      <c r="BC62" s="155"/>
      <c r="BD62" s="155"/>
      <c r="BE62" s="155"/>
      <c r="BF62" s="155"/>
      <c r="BG62" s="155"/>
    </row>
    <row r="63" spans="1:59" s="26" customFormat="1" ht="18.75" thickBot="1">
      <c r="A63" s="419"/>
      <c r="B63" s="391"/>
      <c r="C63" s="419"/>
      <c r="D63" s="146" t="s">
        <v>1447</v>
      </c>
      <c r="E63" s="146" t="s">
        <v>1445</v>
      </c>
      <c r="F63" s="356">
        <v>4</v>
      </c>
      <c r="G63" s="347" t="s">
        <v>1448</v>
      </c>
      <c r="H63" s="146" t="s">
        <v>1449</v>
      </c>
      <c r="I63" s="317">
        <v>0.1</v>
      </c>
      <c r="J63" s="146"/>
      <c r="K63" s="285">
        <v>41699</v>
      </c>
      <c r="L63" s="285">
        <v>42004</v>
      </c>
      <c r="M63" s="277"/>
      <c r="N63" s="277"/>
      <c r="O63" s="277">
        <v>1</v>
      </c>
      <c r="P63" s="277"/>
      <c r="Q63" s="277"/>
      <c r="R63" s="277">
        <v>1</v>
      </c>
      <c r="S63" s="277"/>
      <c r="T63" s="277"/>
      <c r="U63" s="277">
        <v>1</v>
      </c>
      <c r="V63" s="277"/>
      <c r="W63" s="277"/>
      <c r="X63" s="277">
        <v>1</v>
      </c>
      <c r="Y63" s="277">
        <f t="shared" si="1"/>
        <v>4</v>
      </c>
      <c r="Z63" s="319"/>
      <c r="AA63" s="156"/>
      <c r="AB63" s="319"/>
      <c r="AC63" s="319"/>
      <c r="AD63" s="172"/>
      <c r="AE63" s="172"/>
      <c r="AF63" s="172"/>
      <c r="AG63" s="172"/>
      <c r="AH63" s="172"/>
      <c r="AI63" s="173"/>
      <c r="AJ63" s="173"/>
      <c r="AK63" s="173"/>
      <c r="AL63" s="173"/>
      <c r="AM63" s="173"/>
      <c r="AN63" s="152"/>
      <c r="AO63" s="152"/>
      <c r="AP63" s="152"/>
      <c r="AQ63" s="152"/>
      <c r="AR63" s="152"/>
      <c r="AS63" s="153"/>
      <c r="AT63" s="153"/>
      <c r="AU63" s="153"/>
      <c r="AV63" s="153"/>
      <c r="AW63" s="153"/>
      <c r="AX63" s="154"/>
      <c r="AY63" s="154"/>
      <c r="AZ63" s="154"/>
      <c r="BA63" s="154"/>
      <c r="BB63" s="154"/>
      <c r="BC63" s="155"/>
      <c r="BD63" s="155"/>
      <c r="BE63" s="155"/>
      <c r="BF63" s="155"/>
      <c r="BG63" s="155"/>
    </row>
    <row r="64" spans="1:59" s="26" customFormat="1" ht="18.75" thickBot="1">
      <c r="A64" s="419"/>
      <c r="B64" s="391"/>
      <c r="C64" s="419"/>
      <c r="D64" s="146" t="s">
        <v>1450</v>
      </c>
      <c r="E64" s="146" t="s">
        <v>49</v>
      </c>
      <c r="F64" s="356">
        <v>1</v>
      </c>
      <c r="G64" s="347" t="s">
        <v>1451</v>
      </c>
      <c r="H64" s="146" t="s">
        <v>1441</v>
      </c>
      <c r="I64" s="317">
        <v>0.15</v>
      </c>
      <c r="J64" s="146"/>
      <c r="K64" s="285">
        <v>41671</v>
      </c>
      <c r="L64" s="285">
        <v>41698</v>
      </c>
      <c r="M64" s="277"/>
      <c r="N64" s="277">
        <v>1</v>
      </c>
      <c r="O64" s="277"/>
      <c r="P64" s="277"/>
      <c r="Q64" s="277"/>
      <c r="R64" s="277"/>
      <c r="S64" s="277"/>
      <c r="T64" s="277"/>
      <c r="U64" s="277"/>
      <c r="V64" s="277"/>
      <c r="W64" s="277"/>
      <c r="X64" s="277"/>
      <c r="Y64" s="277">
        <f t="shared" si="1"/>
        <v>1</v>
      </c>
      <c r="Z64" s="319"/>
      <c r="AA64" s="156"/>
      <c r="AB64" s="319"/>
      <c r="AC64" s="319"/>
      <c r="AD64" s="172"/>
      <c r="AE64" s="172"/>
      <c r="AF64" s="172"/>
      <c r="AG64" s="172"/>
      <c r="AH64" s="172"/>
      <c r="AI64" s="173"/>
      <c r="AJ64" s="173"/>
      <c r="AK64" s="173"/>
      <c r="AL64" s="173"/>
      <c r="AM64" s="173"/>
      <c r="AN64" s="152"/>
      <c r="AO64" s="152"/>
      <c r="AP64" s="152"/>
      <c r="AQ64" s="152"/>
      <c r="AR64" s="152"/>
      <c r="AS64" s="153"/>
      <c r="AT64" s="153"/>
      <c r="AU64" s="153"/>
      <c r="AV64" s="153"/>
      <c r="AW64" s="153"/>
      <c r="AX64" s="154"/>
      <c r="AY64" s="154"/>
      <c r="AZ64" s="154"/>
      <c r="BA64" s="154"/>
      <c r="BB64" s="154"/>
      <c r="BC64" s="155"/>
      <c r="BD64" s="155"/>
      <c r="BE64" s="155"/>
      <c r="BF64" s="155"/>
      <c r="BG64" s="155"/>
    </row>
    <row r="65" spans="1:59" s="26" customFormat="1" ht="15" customHeight="1" thickBot="1">
      <c r="A65" s="419"/>
      <c r="B65" s="391"/>
      <c r="C65" s="419"/>
      <c r="D65" s="146" t="s">
        <v>1452</v>
      </c>
      <c r="E65" s="146" t="s">
        <v>49</v>
      </c>
      <c r="F65" s="356">
        <v>1</v>
      </c>
      <c r="G65" s="347" t="s">
        <v>1451</v>
      </c>
      <c r="H65" s="146" t="s">
        <v>1441</v>
      </c>
      <c r="I65" s="317">
        <v>0.15</v>
      </c>
      <c r="J65" s="146"/>
      <c r="K65" s="285">
        <v>41671</v>
      </c>
      <c r="L65" s="285">
        <v>41698</v>
      </c>
      <c r="M65" s="277"/>
      <c r="N65" s="277">
        <v>1</v>
      </c>
      <c r="O65" s="277"/>
      <c r="P65" s="277"/>
      <c r="Q65" s="277"/>
      <c r="R65" s="277"/>
      <c r="S65" s="277"/>
      <c r="T65" s="277"/>
      <c r="U65" s="277"/>
      <c r="V65" s="277"/>
      <c r="W65" s="277"/>
      <c r="X65" s="277"/>
      <c r="Y65" s="277">
        <f t="shared" si="1"/>
        <v>1</v>
      </c>
      <c r="Z65" s="319"/>
      <c r="AA65" s="156"/>
      <c r="AB65" s="319"/>
      <c r="AC65" s="319"/>
      <c r="AD65" s="172"/>
      <c r="AE65" s="172"/>
      <c r="AF65" s="172"/>
      <c r="AG65" s="172"/>
      <c r="AH65" s="172"/>
      <c r="AI65" s="173"/>
      <c r="AJ65" s="173"/>
      <c r="AK65" s="173"/>
      <c r="AL65" s="173"/>
      <c r="AM65" s="173"/>
      <c r="AN65" s="152"/>
      <c r="AO65" s="152"/>
      <c r="AP65" s="152"/>
      <c r="AQ65" s="152"/>
      <c r="AR65" s="152"/>
      <c r="AS65" s="153"/>
      <c r="AT65" s="153"/>
      <c r="AU65" s="153"/>
      <c r="AV65" s="153"/>
      <c r="AW65" s="153"/>
      <c r="AX65" s="154"/>
      <c r="AY65" s="154"/>
      <c r="AZ65" s="154"/>
      <c r="BA65" s="154"/>
      <c r="BB65" s="154"/>
      <c r="BC65" s="155"/>
      <c r="BD65" s="155"/>
      <c r="BE65" s="155"/>
      <c r="BF65" s="155"/>
      <c r="BG65" s="155"/>
    </row>
    <row r="66" spans="1:59" s="26" customFormat="1" ht="18.75" thickBot="1">
      <c r="A66" s="419"/>
      <c r="B66" s="391"/>
      <c r="C66" s="419"/>
      <c r="D66" s="146" t="s">
        <v>1453</v>
      </c>
      <c r="E66" s="146" t="s">
        <v>1417</v>
      </c>
      <c r="F66" s="356">
        <v>1</v>
      </c>
      <c r="G66" s="347" t="s">
        <v>1454</v>
      </c>
      <c r="H66" s="146" t="s">
        <v>1441</v>
      </c>
      <c r="I66" s="317">
        <v>0.1</v>
      </c>
      <c r="J66" s="146"/>
      <c r="K66" s="285">
        <v>41883</v>
      </c>
      <c r="L66" s="285">
        <v>41881</v>
      </c>
      <c r="M66" s="277"/>
      <c r="N66" s="277"/>
      <c r="O66" s="277"/>
      <c r="P66" s="277"/>
      <c r="Q66" s="277"/>
      <c r="R66" s="277"/>
      <c r="S66" s="277"/>
      <c r="T66" s="277">
        <v>1</v>
      </c>
      <c r="U66" s="277"/>
      <c r="V66" s="277"/>
      <c r="W66" s="277"/>
      <c r="X66" s="277"/>
      <c r="Y66" s="277">
        <f t="shared" si="1"/>
        <v>1</v>
      </c>
      <c r="Z66" s="319"/>
      <c r="AA66" s="156"/>
      <c r="AB66" s="319"/>
      <c r="AC66" s="319"/>
      <c r="AD66" s="172"/>
      <c r="AE66" s="172"/>
      <c r="AF66" s="172"/>
      <c r="AG66" s="172"/>
      <c r="AH66" s="172"/>
      <c r="AI66" s="173"/>
      <c r="AJ66" s="173"/>
      <c r="AK66" s="173"/>
      <c r="AL66" s="173"/>
      <c r="AM66" s="173"/>
      <c r="AN66" s="152"/>
      <c r="AO66" s="152"/>
      <c r="AP66" s="152"/>
      <c r="AQ66" s="152"/>
      <c r="AR66" s="152"/>
      <c r="AS66" s="153"/>
      <c r="AT66" s="153"/>
      <c r="AU66" s="153"/>
      <c r="AV66" s="153"/>
      <c r="AW66" s="153"/>
      <c r="AX66" s="154"/>
      <c r="AY66" s="154"/>
      <c r="AZ66" s="154"/>
      <c r="BA66" s="154"/>
      <c r="BB66" s="154"/>
      <c r="BC66" s="155"/>
      <c r="BD66" s="155"/>
      <c r="BE66" s="155"/>
      <c r="BF66" s="155"/>
      <c r="BG66" s="155"/>
    </row>
    <row r="67" spans="1:59" s="59" customFormat="1" ht="9.75" thickBot="1">
      <c r="A67" s="417" t="s">
        <v>579</v>
      </c>
      <c r="B67" s="417"/>
      <c r="C67" s="417"/>
      <c r="D67" s="417"/>
      <c r="E67" s="417"/>
      <c r="F67" s="417"/>
      <c r="G67" s="417"/>
      <c r="H67" s="417"/>
      <c r="I67" s="212"/>
      <c r="J67" s="213"/>
      <c r="K67" s="183"/>
      <c r="L67" s="183"/>
      <c r="M67" s="197"/>
      <c r="N67" s="197"/>
      <c r="O67" s="197"/>
      <c r="P67" s="197"/>
      <c r="Q67" s="197"/>
      <c r="R67" s="197"/>
      <c r="S67" s="197"/>
      <c r="T67" s="197"/>
      <c r="U67" s="197"/>
      <c r="V67" s="197"/>
      <c r="W67" s="197"/>
      <c r="X67" s="197"/>
      <c r="Y67" s="197"/>
      <c r="Z67" s="214"/>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row>
    <row r="68" spans="1:59" s="59" customFormat="1" ht="9.75" thickBot="1">
      <c r="A68" s="418" t="s">
        <v>416</v>
      </c>
      <c r="B68" s="418"/>
      <c r="C68" s="418"/>
      <c r="D68" s="418"/>
      <c r="E68" s="418"/>
      <c r="F68" s="418"/>
      <c r="G68" s="349"/>
      <c r="H68" s="185"/>
      <c r="I68" s="246"/>
      <c r="J68" s="185"/>
      <c r="K68" s="185"/>
      <c r="L68" s="185"/>
      <c r="M68" s="247"/>
      <c r="N68" s="247"/>
      <c r="O68" s="247"/>
      <c r="P68" s="247"/>
      <c r="Q68" s="247"/>
      <c r="R68" s="247"/>
      <c r="S68" s="247"/>
      <c r="T68" s="247"/>
      <c r="U68" s="247"/>
      <c r="V68" s="247"/>
      <c r="W68" s="247"/>
      <c r="X68" s="247"/>
      <c r="Y68" s="247"/>
      <c r="Z68" s="248"/>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row>
    <row r="69" spans="1:59" s="102" customFormat="1" ht="9.75" thickBot="1">
      <c r="A69" s="53"/>
      <c r="B69" s="53"/>
      <c r="C69" s="53"/>
      <c r="D69" s="53"/>
      <c r="E69" s="53"/>
      <c r="F69" s="379"/>
      <c r="G69" s="53"/>
      <c r="H69" s="53"/>
      <c r="I69" s="52"/>
      <c r="J69" s="53"/>
      <c r="K69" s="53"/>
      <c r="L69" s="53"/>
      <c r="M69" s="54"/>
      <c r="N69" s="54"/>
      <c r="O69" s="54"/>
      <c r="P69" s="54"/>
      <c r="Q69" s="54"/>
      <c r="R69" s="54"/>
      <c r="S69" s="54"/>
      <c r="T69" s="54"/>
      <c r="U69" s="54"/>
      <c r="V69" s="54"/>
      <c r="W69" s="54"/>
      <c r="X69" s="54"/>
      <c r="Y69" s="54"/>
      <c r="Z69" s="104"/>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row>
    <row r="70" spans="1:59" s="369" customFormat="1" ht="21" customHeight="1" thickBot="1">
      <c r="A70" s="448" t="s">
        <v>384</v>
      </c>
      <c r="B70" s="449"/>
      <c r="C70" s="450"/>
      <c r="D70" s="446" t="s">
        <v>385</v>
      </c>
      <c r="E70" s="447"/>
      <c r="F70" s="447"/>
      <c r="G70" s="447"/>
      <c r="H70" s="447"/>
      <c r="I70" s="447"/>
      <c r="J70" s="447"/>
      <c r="K70" s="447"/>
      <c r="L70" s="447"/>
      <c r="M70" s="447"/>
      <c r="N70" s="447"/>
      <c r="O70" s="447"/>
      <c r="P70" s="447"/>
      <c r="Q70" s="447"/>
      <c r="R70" s="447"/>
      <c r="S70" s="447"/>
      <c r="T70" s="447"/>
      <c r="U70" s="447"/>
      <c r="V70" s="447"/>
      <c r="W70" s="447"/>
      <c r="X70" s="447"/>
      <c r="Y70" s="447"/>
      <c r="Z70" s="447"/>
      <c r="AA70" s="451"/>
      <c r="AB70" s="351" t="s">
        <v>385</v>
      </c>
      <c r="AC70" s="352"/>
      <c r="AD70" s="446" t="s">
        <v>385</v>
      </c>
      <c r="AE70" s="447"/>
      <c r="AF70" s="447"/>
      <c r="AG70" s="447"/>
      <c r="AH70" s="447"/>
      <c r="AI70" s="446" t="s">
        <v>385</v>
      </c>
      <c r="AJ70" s="447"/>
      <c r="AK70" s="447"/>
      <c r="AL70" s="447"/>
      <c r="AM70" s="447"/>
      <c r="AN70" s="446" t="s">
        <v>385</v>
      </c>
      <c r="AO70" s="447"/>
      <c r="AP70" s="447"/>
      <c r="AQ70" s="447"/>
      <c r="AR70" s="447"/>
      <c r="AS70" s="446" t="s">
        <v>385</v>
      </c>
      <c r="AT70" s="447"/>
      <c r="AU70" s="447"/>
      <c r="AV70" s="447"/>
      <c r="AW70" s="447"/>
      <c r="AX70" s="446" t="s">
        <v>385</v>
      </c>
      <c r="AY70" s="447"/>
      <c r="AZ70" s="447"/>
      <c r="BA70" s="447"/>
      <c r="BB70" s="447"/>
      <c r="BC70" s="446" t="s">
        <v>385</v>
      </c>
      <c r="BD70" s="447"/>
      <c r="BE70" s="447"/>
      <c r="BF70" s="447"/>
      <c r="BG70" s="447"/>
    </row>
    <row r="71" spans="1:29" ht="15.75" thickBot="1">
      <c r="A71" s="11"/>
      <c r="K71" s="20"/>
      <c r="L71" s="20"/>
      <c r="M71" s="20"/>
      <c r="N71" s="20"/>
      <c r="O71" s="20"/>
      <c r="P71" s="20"/>
      <c r="Q71" s="20"/>
      <c r="R71" s="20"/>
      <c r="S71" s="20"/>
      <c r="T71" s="20"/>
      <c r="U71" s="20"/>
      <c r="V71" s="20"/>
      <c r="W71" s="20"/>
      <c r="X71" s="20"/>
      <c r="Y71" s="20"/>
      <c r="Z71" s="20"/>
      <c r="AB71" s="20"/>
      <c r="AC71" s="20"/>
    </row>
    <row r="72" spans="1:59" s="10" customFormat="1" ht="28.5" customHeight="1" thickBot="1">
      <c r="A72" s="117" t="s">
        <v>2</v>
      </c>
      <c r="B72" s="117" t="s">
        <v>504</v>
      </c>
      <c r="C72" s="117" t="s">
        <v>237</v>
      </c>
      <c r="D72" s="117" t="s">
        <v>238</v>
      </c>
      <c r="E72" s="117" t="s">
        <v>11</v>
      </c>
      <c r="F72" s="166" t="s">
        <v>12</v>
      </c>
      <c r="G72" s="117" t="s">
        <v>13</v>
      </c>
      <c r="H72" s="117" t="s">
        <v>14</v>
      </c>
      <c r="I72" s="167" t="s">
        <v>15</v>
      </c>
      <c r="J72" s="117" t="s">
        <v>240</v>
      </c>
      <c r="K72" s="117" t="s">
        <v>275</v>
      </c>
      <c r="L72" s="117" t="s">
        <v>16</v>
      </c>
      <c r="M72" s="117" t="s">
        <v>224</v>
      </c>
      <c r="N72" s="117" t="s">
        <v>225</v>
      </c>
      <c r="O72" s="117" t="s">
        <v>226</v>
      </c>
      <c r="P72" s="117" t="s">
        <v>227</v>
      </c>
      <c r="Q72" s="117" t="s">
        <v>228</v>
      </c>
      <c r="R72" s="117" t="s">
        <v>229</v>
      </c>
      <c r="S72" s="117" t="s">
        <v>235</v>
      </c>
      <c r="T72" s="117" t="s">
        <v>230</v>
      </c>
      <c r="U72" s="117" t="s">
        <v>231</v>
      </c>
      <c r="V72" s="117" t="s">
        <v>232</v>
      </c>
      <c r="W72" s="117" t="s">
        <v>233</v>
      </c>
      <c r="X72" s="117" t="s">
        <v>234</v>
      </c>
      <c r="Y72" s="117" t="s">
        <v>276</v>
      </c>
      <c r="Z72" s="117" t="s">
        <v>17</v>
      </c>
      <c r="AA72" s="117" t="s">
        <v>18</v>
      </c>
      <c r="AB72" s="119" t="s">
        <v>1551</v>
      </c>
      <c r="AC72" s="119" t="s">
        <v>1552</v>
      </c>
      <c r="AD72" s="119" t="s">
        <v>1551</v>
      </c>
      <c r="AE72" s="119" t="s">
        <v>1552</v>
      </c>
      <c r="AF72" s="119" t="s">
        <v>582</v>
      </c>
      <c r="AG72" s="119" t="s">
        <v>583</v>
      </c>
      <c r="AH72" s="119" t="s">
        <v>584</v>
      </c>
      <c r="AI72" s="120" t="s">
        <v>1554</v>
      </c>
      <c r="AJ72" s="120" t="s">
        <v>1555</v>
      </c>
      <c r="AK72" s="120" t="s">
        <v>582</v>
      </c>
      <c r="AL72" s="120" t="s">
        <v>583</v>
      </c>
      <c r="AM72" s="120" t="s">
        <v>584</v>
      </c>
      <c r="AN72" s="121" t="s">
        <v>1556</v>
      </c>
      <c r="AO72" s="121" t="s">
        <v>1557</v>
      </c>
      <c r="AP72" s="121" t="s">
        <v>582</v>
      </c>
      <c r="AQ72" s="121" t="s">
        <v>583</v>
      </c>
      <c r="AR72" s="121" t="s">
        <v>584</v>
      </c>
      <c r="AS72" s="122" t="s">
        <v>1558</v>
      </c>
      <c r="AT72" s="122" t="s">
        <v>1559</v>
      </c>
      <c r="AU72" s="122" t="s">
        <v>582</v>
      </c>
      <c r="AV72" s="122" t="s">
        <v>583</v>
      </c>
      <c r="AW72" s="122" t="s">
        <v>584</v>
      </c>
      <c r="AX72" s="123" t="s">
        <v>1561</v>
      </c>
      <c r="AY72" s="123" t="s">
        <v>1560</v>
      </c>
      <c r="AZ72" s="123" t="s">
        <v>582</v>
      </c>
      <c r="BA72" s="123" t="s">
        <v>583</v>
      </c>
      <c r="BB72" s="123" t="s">
        <v>584</v>
      </c>
      <c r="BC72" s="124" t="s">
        <v>1549</v>
      </c>
      <c r="BD72" s="124" t="s">
        <v>1550</v>
      </c>
      <c r="BE72" s="124" t="s">
        <v>582</v>
      </c>
      <c r="BF72" s="124" t="s">
        <v>583</v>
      </c>
      <c r="BG72" s="124" t="s">
        <v>584</v>
      </c>
    </row>
    <row r="73" spans="1:59" s="59" customFormat="1" ht="19.5" customHeight="1" thickBot="1">
      <c r="A73" s="391">
        <v>2</v>
      </c>
      <c r="B73" s="391" t="s">
        <v>497</v>
      </c>
      <c r="C73" s="392" t="s">
        <v>1534</v>
      </c>
      <c r="D73" s="139" t="s">
        <v>1535</v>
      </c>
      <c r="E73" s="125" t="s">
        <v>176</v>
      </c>
      <c r="F73" s="380">
        <v>4</v>
      </c>
      <c r="G73" s="346" t="s">
        <v>499</v>
      </c>
      <c r="H73" s="125" t="s">
        <v>1348</v>
      </c>
      <c r="I73" s="149"/>
      <c r="J73" s="125" t="s">
        <v>500</v>
      </c>
      <c r="K73" s="145">
        <v>41640</v>
      </c>
      <c r="L73" s="145">
        <v>42004</v>
      </c>
      <c r="M73" s="146"/>
      <c r="N73" s="146"/>
      <c r="O73" s="146">
        <v>1</v>
      </c>
      <c r="P73" s="146"/>
      <c r="Q73" s="146"/>
      <c r="R73" s="146">
        <v>1</v>
      </c>
      <c r="S73" s="146"/>
      <c r="T73" s="146"/>
      <c r="U73" s="146">
        <v>1</v>
      </c>
      <c r="V73" s="146"/>
      <c r="W73" s="146"/>
      <c r="X73" s="146">
        <v>1</v>
      </c>
      <c r="Y73" s="147">
        <f>SUM(M73:X73)</f>
        <v>4</v>
      </c>
      <c r="Z73" s="148">
        <v>0</v>
      </c>
      <c r="AA73" s="148"/>
      <c r="AB73" s="150"/>
      <c r="AC73" s="150"/>
      <c r="AD73" s="150"/>
      <c r="AE73" s="150"/>
      <c r="AF73" s="150"/>
      <c r="AG73" s="150"/>
      <c r="AH73" s="150"/>
      <c r="AI73" s="151"/>
      <c r="AJ73" s="151"/>
      <c r="AK73" s="151"/>
      <c r="AL73" s="151"/>
      <c r="AM73" s="151"/>
      <c r="AN73" s="152"/>
      <c r="AO73" s="152"/>
      <c r="AP73" s="152"/>
      <c r="AQ73" s="152"/>
      <c r="AR73" s="152"/>
      <c r="AS73" s="153"/>
      <c r="AT73" s="153"/>
      <c r="AU73" s="153"/>
      <c r="AV73" s="153"/>
      <c r="AW73" s="153"/>
      <c r="AX73" s="154"/>
      <c r="AY73" s="154"/>
      <c r="AZ73" s="154"/>
      <c r="BA73" s="154"/>
      <c r="BB73" s="154"/>
      <c r="BC73" s="155"/>
      <c r="BD73" s="155"/>
      <c r="BE73" s="155"/>
      <c r="BF73" s="155"/>
      <c r="BG73" s="155"/>
    </row>
    <row r="74" spans="1:59" s="59" customFormat="1" ht="18.75" thickBot="1">
      <c r="A74" s="391"/>
      <c r="B74" s="391"/>
      <c r="C74" s="392"/>
      <c r="D74" s="139" t="s">
        <v>1536</v>
      </c>
      <c r="E74" s="125" t="s">
        <v>1512</v>
      </c>
      <c r="F74" s="380">
        <v>4</v>
      </c>
      <c r="G74" s="346" t="s">
        <v>1537</v>
      </c>
      <c r="H74" s="346" t="s">
        <v>1348</v>
      </c>
      <c r="I74" s="149"/>
      <c r="J74" s="125" t="s">
        <v>390</v>
      </c>
      <c r="K74" s="145">
        <v>41640</v>
      </c>
      <c r="L74" s="145">
        <v>42004</v>
      </c>
      <c r="M74" s="146"/>
      <c r="N74" s="146"/>
      <c r="O74" s="146">
        <v>1</v>
      </c>
      <c r="P74" s="146"/>
      <c r="Q74" s="146"/>
      <c r="R74" s="146">
        <v>1</v>
      </c>
      <c r="S74" s="146"/>
      <c r="T74" s="146"/>
      <c r="U74" s="146">
        <v>1</v>
      </c>
      <c r="V74" s="146"/>
      <c r="W74" s="146"/>
      <c r="X74" s="146">
        <v>1</v>
      </c>
      <c r="Y74" s="147">
        <f>SUM(M74:X74)</f>
        <v>4</v>
      </c>
      <c r="Z74" s="148">
        <v>0</v>
      </c>
      <c r="AA74" s="148"/>
      <c r="AB74" s="150"/>
      <c r="AC74" s="150"/>
      <c r="AD74" s="150"/>
      <c r="AE74" s="150"/>
      <c r="AF74" s="150"/>
      <c r="AG74" s="150"/>
      <c r="AH74" s="150"/>
      <c r="AI74" s="151"/>
      <c r="AJ74" s="151"/>
      <c r="AK74" s="151"/>
      <c r="AL74" s="151"/>
      <c r="AM74" s="151"/>
      <c r="AN74" s="152"/>
      <c r="AO74" s="152"/>
      <c r="AP74" s="152"/>
      <c r="AQ74" s="152"/>
      <c r="AR74" s="152"/>
      <c r="AS74" s="153"/>
      <c r="AT74" s="153"/>
      <c r="AU74" s="153"/>
      <c r="AV74" s="153"/>
      <c r="AW74" s="153"/>
      <c r="AX74" s="154"/>
      <c r="AY74" s="154"/>
      <c r="AZ74" s="154"/>
      <c r="BA74" s="154"/>
      <c r="BB74" s="154"/>
      <c r="BC74" s="155"/>
      <c r="BD74" s="155"/>
      <c r="BE74" s="155"/>
      <c r="BF74" s="155"/>
      <c r="BG74" s="155"/>
    </row>
    <row r="75" spans="1:59" s="59" customFormat="1" ht="18.75" thickBot="1">
      <c r="A75" s="391"/>
      <c r="B75" s="391"/>
      <c r="C75" s="156" t="s">
        <v>1538</v>
      </c>
      <c r="D75" s="139" t="s">
        <v>1539</v>
      </c>
      <c r="E75" s="125" t="s">
        <v>1512</v>
      </c>
      <c r="F75" s="380">
        <v>4</v>
      </c>
      <c r="G75" s="346" t="s">
        <v>1537</v>
      </c>
      <c r="H75" s="346" t="s">
        <v>1348</v>
      </c>
      <c r="I75" s="149"/>
      <c r="J75" s="125" t="s">
        <v>390</v>
      </c>
      <c r="K75" s="145">
        <v>41640</v>
      </c>
      <c r="L75" s="145">
        <v>42004</v>
      </c>
      <c r="M75" s="146"/>
      <c r="N75" s="146"/>
      <c r="O75" s="146">
        <v>1</v>
      </c>
      <c r="P75" s="146"/>
      <c r="Q75" s="146"/>
      <c r="R75" s="146">
        <v>1</v>
      </c>
      <c r="S75" s="146"/>
      <c r="T75" s="146"/>
      <c r="U75" s="146">
        <v>1</v>
      </c>
      <c r="V75" s="146"/>
      <c r="W75" s="146"/>
      <c r="X75" s="146">
        <v>1</v>
      </c>
      <c r="Y75" s="147">
        <f>SUM(M75:X75)</f>
        <v>4</v>
      </c>
      <c r="Z75" s="148"/>
      <c r="AA75" s="148"/>
      <c r="AB75" s="150"/>
      <c r="AC75" s="150"/>
      <c r="AD75" s="150"/>
      <c r="AE75" s="150"/>
      <c r="AF75" s="150"/>
      <c r="AG75" s="150"/>
      <c r="AH75" s="150"/>
      <c r="AI75" s="151"/>
      <c r="AJ75" s="151"/>
      <c r="AK75" s="151"/>
      <c r="AL75" s="151"/>
      <c r="AM75" s="151"/>
      <c r="AN75" s="152"/>
      <c r="AO75" s="152"/>
      <c r="AP75" s="152"/>
      <c r="AQ75" s="152"/>
      <c r="AR75" s="152"/>
      <c r="AS75" s="153"/>
      <c r="AT75" s="153"/>
      <c r="AU75" s="153"/>
      <c r="AV75" s="153"/>
      <c r="AW75" s="153"/>
      <c r="AX75" s="154"/>
      <c r="AY75" s="154"/>
      <c r="AZ75" s="154"/>
      <c r="BA75" s="154"/>
      <c r="BB75" s="154"/>
      <c r="BC75" s="155"/>
      <c r="BD75" s="155"/>
      <c r="BE75" s="155"/>
      <c r="BF75" s="155"/>
      <c r="BG75" s="155"/>
    </row>
    <row r="76" spans="1:59" s="15" customFormat="1" ht="15" customHeight="1" thickBot="1">
      <c r="A76" s="417" t="s">
        <v>579</v>
      </c>
      <c r="B76" s="417"/>
      <c r="C76" s="417"/>
      <c r="D76" s="417"/>
      <c r="E76" s="417"/>
      <c r="F76" s="417"/>
      <c r="G76" s="417"/>
      <c r="H76" s="417"/>
      <c r="I76" s="212"/>
      <c r="J76" s="213"/>
      <c r="K76" s="183"/>
      <c r="L76" s="183"/>
      <c r="M76" s="197"/>
      <c r="N76" s="197"/>
      <c r="O76" s="197"/>
      <c r="P76" s="197"/>
      <c r="Q76" s="197"/>
      <c r="R76" s="197"/>
      <c r="S76" s="197"/>
      <c r="T76" s="197"/>
      <c r="U76" s="197"/>
      <c r="V76" s="197"/>
      <c r="W76" s="197"/>
      <c r="X76" s="197"/>
      <c r="Y76" s="197"/>
      <c r="Z76" s="214"/>
      <c r="AA76" s="183"/>
      <c r="AB76" s="214"/>
      <c r="AC76" s="183"/>
      <c r="AD76" s="214"/>
      <c r="AE76" s="183"/>
      <c r="AF76" s="214"/>
      <c r="AG76" s="183"/>
      <c r="AH76" s="214"/>
      <c r="AI76" s="183"/>
      <c r="AJ76" s="214"/>
      <c r="AK76" s="183"/>
      <c r="AL76" s="214"/>
      <c r="AM76" s="183"/>
      <c r="AN76" s="214"/>
      <c r="AO76" s="183"/>
      <c r="AP76" s="214"/>
      <c r="AQ76" s="183"/>
      <c r="AR76" s="214"/>
      <c r="AS76" s="183"/>
      <c r="AT76" s="214"/>
      <c r="AU76" s="183"/>
      <c r="AV76" s="214"/>
      <c r="AW76" s="183"/>
      <c r="AX76" s="214"/>
      <c r="AY76" s="183"/>
      <c r="AZ76" s="214"/>
      <c r="BA76" s="183"/>
      <c r="BB76" s="214"/>
      <c r="BC76" s="183"/>
      <c r="BD76" s="214"/>
      <c r="BE76" s="183"/>
      <c r="BF76" s="183"/>
      <c r="BG76" s="183"/>
    </row>
    <row r="77" spans="1:59" s="59" customFormat="1" ht="9.75" thickBot="1">
      <c r="A77" s="418" t="s">
        <v>416</v>
      </c>
      <c r="B77" s="418"/>
      <c r="C77" s="418"/>
      <c r="D77" s="418"/>
      <c r="E77" s="418"/>
      <c r="F77" s="418"/>
      <c r="G77" s="349"/>
      <c r="H77" s="185"/>
      <c r="I77" s="246"/>
      <c r="J77" s="185"/>
      <c r="K77" s="185"/>
      <c r="L77" s="185"/>
      <c r="M77" s="247"/>
      <c r="N77" s="247"/>
      <c r="O77" s="247"/>
      <c r="P77" s="247"/>
      <c r="Q77" s="247"/>
      <c r="R77" s="247"/>
      <c r="S77" s="247"/>
      <c r="T77" s="247"/>
      <c r="U77" s="247"/>
      <c r="V77" s="247"/>
      <c r="W77" s="247"/>
      <c r="X77" s="247"/>
      <c r="Y77" s="247"/>
      <c r="Z77" s="248"/>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row>
    <row r="78" spans="1:59" s="66" customFormat="1" ht="13.5" thickBot="1">
      <c r="A78" s="390" t="s">
        <v>1568</v>
      </c>
      <c r="B78" s="390"/>
      <c r="C78" s="390"/>
      <c r="D78" s="390"/>
      <c r="E78" s="390"/>
      <c r="F78" s="390"/>
      <c r="G78" s="390"/>
      <c r="H78" s="163"/>
      <c r="I78" s="163"/>
      <c r="J78" s="163"/>
      <c r="K78" s="163"/>
      <c r="L78" s="163"/>
      <c r="M78" s="163"/>
      <c r="N78" s="163"/>
      <c r="O78" s="163"/>
      <c r="P78" s="163"/>
      <c r="Q78" s="163"/>
      <c r="R78" s="163"/>
      <c r="S78" s="163"/>
      <c r="T78" s="163"/>
      <c r="U78" s="163"/>
      <c r="V78" s="163"/>
      <c r="W78" s="163"/>
      <c r="X78" s="164"/>
      <c r="Y78" s="165"/>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row>
  </sheetData>
  <sheetProtection/>
  <mergeCells count="63">
    <mergeCell ref="G67:H67"/>
    <mergeCell ref="A9:C9"/>
    <mergeCell ref="D9:AA9"/>
    <mergeCell ref="B12:B66"/>
    <mergeCell ref="C12:C15"/>
    <mergeCell ref="C16:C21"/>
    <mergeCell ref="C22:C27"/>
    <mergeCell ref="C28:C30"/>
    <mergeCell ref="C31:C36"/>
    <mergeCell ref="C37:C41"/>
    <mergeCell ref="C49:C52"/>
    <mergeCell ref="C53:C58"/>
    <mergeCell ref="C59:C66"/>
    <mergeCell ref="A12:A66"/>
    <mergeCell ref="C42:C48"/>
    <mergeCell ref="A78:G78"/>
    <mergeCell ref="A67:F67"/>
    <mergeCell ref="A68:F68"/>
    <mergeCell ref="AD1:AH2"/>
    <mergeCell ref="AI1:AM2"/>
    <mergeCell ref="AD7:AH7"/>
    <mergeCell ref="AI7:AM7"/>
    <mergeCell ref="A70:C70"/>
    <mergeCell ref="D70:AA70"/>
    <mergeCell ref="A7:C7"/>
    <mergeCell ref="D7:AA7"/>
    <mergeCell ref="A1:AA1"/>
    <mergeCell ref="A2:AA2"/>
    <mergeCell ref="A3:AA3"/>
    <mergeCell ref="A4:AA4"/>
    <mergeCell ref="A5:AA5"/>
    <mergeCell ref="AN1:AR2"/>
    <mergeCell ref="AS1:AW2"/>
    <mergeCell ref="AX1:BB2"/>
    <mergeCell ref="BC1:BG2"/>
    <mergeCell ref="AD3:AH5"/>
    <mergeCell ref="AI3:AM5"/>
    <mergeCell ref="AN3:AR5"/>
    <mergeCell ref="AS3:AW5"/>
    <mergeCell ref="AX3:BB5"/>
    <mergeCell ref="BC3:BG5"/>
    <mergeCell ref="BC7:BG7"/>
    <mergeCell ref="AD9:AH9"/>
    <mergeCell ref="AI9:AM9"/>
    <mergeCell ref="AN9:AR9"/>
    <mergeCell ref="AS9:AW9"/>
    <mergeCell ref="AX9:BB9"/>
    <mergeCell ref="BC9:BG9"/>
    <mergeCell ref="AN7:AR7"/>
    <mergeCell ref="AS7:AW7"/>
    <mergeCell ref="AX7:BB7"/>
    <mergeCell ref="AN70:AR70"/>
    <mergeCell ref="AS70:AW70"/>
    <mergeCell ref="AX70:BB70"/>
    <mergeCell ref="BC70:BG70"/>
    <mergeCell ref="A73:A75"/>
    <mergeCell ref="B73:B75"/>
    <mergeCell ref="C73:C74"/>
    <mergeCell ref="A76:F76"/>
    <mergeCell ref="G76:H76"/>
    <mergeCell ref="A77:F77"/>
    <mergeCell ref="AD70:AH70"/>
    <mergeCell ref="AI70:AM7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Acción 2014</dc:title>
  <dc:subject/>
  <dc:creator>Angela Gomez</dc:creator>
  <cp:keywords/>
  <dc:description/>
  <cp:lastModifiedBy>Samuel Lancheros</cp:lastModifiedBy>
  <cp:lastPrinted>2013-11-14T21:16:00Z</cp:lastPrinted>
  <dcterms:created xsi:type="dcterms:W3CDTF">2013-01-31T19:45:25Z</dcterms:created>
  <dcterms:modified xsi:type="dcterms:W3CDTF">2015-02-10T15:45:36Z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0x0101009BAA7F6B24F67D48A8D738929B3153FE</vt:lpwstr>
  </property>
  <property fmtid="{D5CDD505-2E9C-101B-9397-08002B2CF9AE}" pid="3" name="PublishingExpirationDate">
    <vt:lpwstr/>
  </property>
  <property fmtid="{D5CDD505-2E9C-101B-9397-08002B2CF9AE}" pid="4" name="PublishingStartDate">
    <vt:lpwstr/>
  </property>
</Properties>
</file>