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730" windowHeight="1176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<sst xmlns="http://schemas.openxmlformats.org/spreadsheetml/2006/main" count="385" uniqueCount="148">
  <si>
    <t>A. INFORMACIÓN GENERAL DE LA ENTIDAD</t>
  </si>
  <si>
    <t>Nombre</t>
  </si>
  <si>
    <t>UNIDAD NACIONAL PARA LA GESTIÓN DEL RIESGO DE DESASTRES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</si>
  <si>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</si>
  <si>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</si>
  <si>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Avenida Calle 26 No 92-32 Edificio Gold 4, piso 2, Bogotá D.C.</t>
  </si>
  <si>
    <t>Teléfono</t>
  </si>
  <si>
    <t>Página web</t>
  </si>
  <si>
    <t>www.gestiondelriesgo.gov.co</t>
  </si>
  <si>
    <t>Misión</t>
  </si>
  <si>
    <t xml:space="preserve"> La Unidad Nacional para la Gestión del Riesgo de Desastres, mediante la aplicación del conocimiento pertinente y actualizado, debe orientar, coordinar y fortalecer las capacidades y actividades de las entidades públicas y de la sociedad en materia de Gestión del Riesgo de Desastres asociados con fenómenos de origen natural, socionatural, tecnológico y humano no intencional, con el propósito explícito de contribuir a un desarrollo sostenible seguro, la adaptación al cambio climático y el aumento de la resiliencia de la comunidad ante un desastre.</t>
  </si>
  <si>
    <t>Visión</t>
  </si>
  <si>
    <t xml:space="preserve">Al 2017 la Unidad habrá logrado a través de sus acciones, empoderar a las autoridades,  entidades públicas  y a la sociedad en general, sobre su responsabilidad en cuanto a  la gestión del riesgo de desastres se refiere, impulsando la participación social activa en la vigilancia del desempeño institucional, promoviendo el uso óptimo de la tecnología en la materia y disminuyendo significativamente las condiciones de riesgo, la pérdida de vidas y los costos asociados a los desastres. </t>
  </si>
  <si>
    <t>Perspectiva estratégica</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</si>
  <si>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</si>
  <si>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</si>
  <si>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</si>
  <si>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</si>
  <si>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</si>
  <si>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</si>
  <si>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</si>
  <si>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</si>
  <si>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</si>
  <si>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</si>
  <si>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</si>
  <si>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</si>
  <si>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</si>
  <si>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</si>
  <si>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</si>
  <si>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</si>
  <si>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</si>
  <si>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</si>
  <si>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Tipo de Modificación</t>
  </si>
  <si>
    <t>Concepto de Modificación</t>
  </si>
  <si>
    <t>Estado</t>
  </si>
  <si>
    <t>30091500
30091500
31161509 
31161500
27111900 
40171500
39121600</t>
  </si>
  <si>
    <t>Adquisicion de herrramientas de mano para el funcionamiento de la UNGRD</t>
  </si>
  <si>
    <t xml:space="preserve">Octubre </t>
  </si>
  <si>
    <t>1 mes</t>
  </si>
  <si>
    <t>Minima Cuantia</t>
  </si>
  <si>
    <t>Presupuesto General de la Nación</t>
  </si>
  <si>
    <t>NO</t>
  </si>
  <si>
    <t>NA</t>
  </si>
  <si>
    <t>Fanny Torres 
Coordinadora Administrativa
tel: 3202407040
fanny.torres@gestiondelriesgo.gov.co</t>
  </si>
  <si>
    <t>Modificado</t>
  </si>
  <si>
    <t>Al realizar el estudio de  mercado  el valor pronedio es  de $ 7.000.000</t>
  </si>
  <si>
    <t xml:space="preserve">En proceso de  contratacion </t>
  </si>
  <si>
    <t>febrero</t>
  </si>
  <si>
    <t>Diana Londoño
Jefe Oficina Asesora de Comunicaciones
tel: 3202407217
diana.londono@gestiondelriesgo.gov.co</t>
  </si>
  <si>
    <t>Anulado</t>
  </si>
  <si>
    <t xml:space="preserve">Adquisicion de una camara de video para las labores de la Oficina Asesora de Comunicaciones </t>
  </si>
  <si>
    <t>Mayo</t>
  </si>
  <si>
    <t xml:space="preserve">38 dias </t>
  </si>
  <si>
    <t xml:space="preserve">El valor  de la  contratacion disminuyo por las ofertas presentadas  en  el proceso de  contratacion </t>
  </si>
  <si>
    <t>Adjudicado</t>
  </si>
  <si>
    <t xml:space="preserve"> Relojes electrónicos para las actividades de la Entidad.</t>
  </si>
  <si>
    <t xml:space="preserve">Junio </t>
  </si>
  <si>
    <t xml:space="preserve">Por necesidad de  operación de  la  entidad se  adquirio no un reloj radicador  sino 5 relojes </t>
  </si>
  <si>
    <t>Adquisicion de impresoras termicas para stickers de correspondencia y maquinas de plaqueteo</t>
  </si>
  <si>
    <t>Julio</t>
  </si>
  <si>
    <t>8 dias</t>
  </si>
  <si>
    <t xml:space="preserve">Por necesidad de  operación de  la  entidad se  adquirio dos impresoras termicas  sino 5 impresoras  y 3 lectores de codigo de barras imcluyendo insumos  </t>
  </si>
  <si>
    <t>44101809
44103105
44112007
44121503
44121615
44121618
44121619
44121625
44121630
44121706</t>
  </si>
  <si>
    <t>Suministro a precios fijos elementos de oficina, papeleria, tonners, audiovisuales y accesorios para a atender las necesidades de la UNGRD</t>
  </si>
  <si>
    <t>7 meses 24 dias</t>
  </si>
  <si>
    <t>Selección abreviada subasta inversa</t>
  </si>
  <si>
    <t xml:space="preserve">Menor Cuantia </t>
  </si>
  <si>
    <t>Contratacion de servicios integrales de aseo y cafeteria para las instalaciones y atención a funcioanrios de la entidad</t>
  </si>
  <si>
    <t xml:space="preserve">Abril </t>
  </si>
  <si>
    <t>Nuevo</t>
  </si>
  <si>
    <t>7 meses</t>
  </si>
  <si>
    <t>SI</t>
  </si>
  <si>
    <t>SOLICITADA</t>
  </si>
  <si>
    <t>Contratar los servicios de mantenimiento correctivo, incluyendo materiales, adecuación y reparaciones locativas de las instalaciones de la Unidad Nacional para la Gestión del Riesgo de Desastres ubicadas en la Cra. 32 # 12 - 81 piso 4 edif. Laboratorio, en las condiciones, técnicas y de calidad exigidas por la entidad con el fin de hacer la devolución del inmueble en los términos acordados en el convenio con la Secretaría Distrital de Salud.</t>
  </si>
  <si>
    <t>20 dias</t>
  </si>
  <si>
    <t>Adquisición de una solución de almacenamiento de datos y dos firewall  para la continuidad del negocio y tener un sistema de contingencia de los servidores que se encuentran fisicamente en las instalaciones de la UNGRD.</t>
  </si>
  <si>
    <t xml:space="preserve">1 mes </t>
  </si>
  <si>
    <t>Contratar la prestación del servicio de vigilancia y seguridad privada para la adecuada protección de los bienes muebles e inmuebles de la UNGRD de los cuales sea o fuere legalmente responsable durante el proceso de adecuación de la nueva sede de la entidad ubicada en la Avenida Calle 26 No. 92 – 32, del segundo (2) piso del Edificio Gold 4 del proyecto Conecta.</t>
  </si>
  <si>
    <t>enero</t>
  </si>
  <si>
    <t>6 mese</t>
  </si>
  <si>
    <t xml:space="preserve">El valor  de la  contratacion aumento  ya  se  efectuaron 3  adiciones y prorroga  del contrato  </t>
  </si>
  <si>
    <t>Contratar la prestación del servicio de vigilancia y seguridad privada para la adecuada protección de los bienes muebles e inmuebles de la UNGRD en la sede ubicada Avenida Calle 26 No. 92 – 32, del segundo (2) piso del Edificio Gold 4 del proyecto Conecta.</t>
  </si>
  <si>
    <t>Contratar el servicio integral de transporte de carga para mudanza con suministro de elementos de embalaje incluido el personal requerido para el  traslado de  los bienes de las diferentes dependencias de la UNGRD</t>
  </si>
  <si>
    <t>2 meses</t>
  </si>
  <si>
    <t>Contratar la prestación del servicio de mensajería motorizada, con equipo de comunicación, a través del cual se realice la entrega de la correspondencia generada y remitida por la entidad dentro de la ciudad de Bogotá.</t>
  </si>
  <si>
    <t>abril</t>
  </si>
  <si>
    <t>8 meses</t>
  </si>
  <si>
    <t>Contrato de servicios de alquiler de cuentas de correo electrónico a través de la plataforma Google Apps</t>
  </si>
  <si>
    <t>Abril</t>
  </si>
  <si>
    <t>Luis Javier Barrera
Profesional Especializado
Secretarría General
Tel:3202407468
luis.barrera@gestiondelriesgo.gov.co</t>
  </si>
  <si>
    <t>Realizar la instalación y Configuración de la última milla, del  transceiver y realizar pruebas de ruteo de comunicaciones de la UNGRD, así como configurar las direcciones IP Públicas en router para el servicio de internet de la UNGRD, el Acces Point y direcciones IP para dar acceso a la red inalámbrica de la UNGRD, como también estabilizar y hacer  pruebas del ancho de banda del servicio de Internet de la UNRGRD en la nueva sede.</t>
  </si>
  <si>
    <t>4 dias</t>
  </si>
  <si>
    <t>Contratar el suministro de materiales impresos, litográficos e impresión de informacion institucional de la UNGRD</t>
  </si>
  <si>
    <t xml:space="preserve">Agosto </t>
  </si>
  <si>
    <t>4 mes</t>
  </si>
  <si>
    <t>Contratacion directa</t>
  </si>
  <si>
    <t>Contratar el servicio de fotocopiado y scanner con suministro de materiales</t>
  </si>
  <si>
    <t>9 meses</t>
  </si>
  <si>
    <t>Contratación servicio canal dedicado 30 MEGAS para la UNGRD y 20 MEGAS para la sala de crisis del SNGRD</t>
  </si>
  <si>
    <t>marzo</t>
  </si>
  <si>
    <t>10 meses</t>
  </si>
  <si>
    <t>Licitación</t>
  </si>
  <si>
    <t>84131500
84131600</t>
  </si>
  <si>
    <t>Contratación  de seguros para proteger bienes e intereses de la UNGRD</t>
  </si>
  <si>
    <t xml:space="preserve">Septiembre </t>
  </si>
  <si>
    <t>12 meses</t>
  </si>
  <si>
    <t>Menor Cuantia</t>
  </si>
  <si>
    <t>Arrendamiento de equipos de computo, impresoras y scaners</t>
  </si>
  <si>
    <t>Contratar el suministro de tiquetes aereos necesarios para el desplazamiento de los funcionarios de la UNGRD -  tiquetes al interior y exterior</t>
  </si>
  <si>
    <t>Angela Gómez
Coordinadora Administrativa
tel: 3202376149
angela.gomez@gestiondelriesgo.gov.co</t>
  </si>
  <si>
    <t xml:space="preserve">Prestar servicio para desarrollar el plan bienestar de los funcionarios de la UNGRD </t>
  </si>
  <si>
    <t>Agosto</t>
  </si>
  <si>
    <t>4 meses</t>
  </si>
  <si>
    <t>Suministro de bonos para la dotación de los funcionarios públicos de la Unidad Nacional para la Gestión del Riesgo de Desastres, redimibles en vestido de labor y calzado</t>
  </si>
  <si>
    <t>Adquisición de certificados de firma digital (13 tocken), para el manejo en el aplicativo SIIF</t>
  </si>
  <si>
    <t>Paulina Hernandez
Coordinadora Apoyo Financiero y Contable
paulina.hernandez@gestiondelriesgo.gov.co</t>
  </si>
  <si>
    <t>Traducción Oficial Ley 1523 de 2012</t>
  </si>
  <si>
    <t>Mínima Cuantía</t>
  </si>
  <si>
    <t>Margarita Arias
Coordinadora Cooperación Internacional
margarita.arias@gestiondelriesgo.gov.co</t>
  </si>
  <si>
    <t xml:space="preserve">El valor  de la  contratacion aumento  debido a  las ofertas presentadas  en  el proceso de  contratacion </t>
  </si>
  <si>
    <t>C. NECESIDADES ADICIONALES</t>
  </si>
  <si>
    <t>Posibles códigos UNSPSC</t>
  </si>
  <si>
    <t>Acuerdo marco de precios para compra de SOAT de la UNGRD</t>
  </si>
  <si>
    <t>6 meses</t>
  </si>
  <si>
    <t>Acuerdo marco</t>
  </si>
  <si>
    <t>Diagramación e Impresión en Inglés Ley 1523 de 2012 (500 ejemplares)</t>
  </si>
  <si>
    <t>31 de mayo</t>
  </si>
  <si>
    <t>Mínima cuantía</t>
  </si>
  <si>
    <t xml:space="preserve">no se realizò por cuanto  el objeto esta contenido en la contratacion del programa  de  seguros vigente </t>
  </si>
  <si>
    <t>Se realizo  contratacion con el Fondo Nacional de Gestion del Rioesgo de Desastres - Imprenta Nacional</t>
  </si>
  <si>
    <t>Fanny Torres E.</t>
  </si>
  <si>
    <t>Contratar el mantenimiento preventivo y correctivo de los equipos e instalaciones de la UNGRD</t>
  </si>
  <si>
    <t>Menor Cuantía</t>
  </si>
  <si>
    <t>se adelantarà la contratacion con recursos del FNGRD</t>
  </si>
  <si>
    <t>Objetivo Plan de Adquisiciones</t>
  </si>
  <si>
    <t>Que es el Plan Anual de Adquisiciones?</t>
  </si>
  <si>
    <t>PLAN ANUAL DE ADQUISICIONES
UNIDAD NACIONAL PARA LA GESTIÓN DEL RIESGO DE DESASTRES</t>
  </si>
  <si>
    <t>Javier Soto
Prof. Especializado
javier.soto@gestiondelriesgo.gov.co</t>
  </si>
  <si>
    <t>contratar la adquisición de dos (2) licencias de la herramienta SQL Server Standard 2014 OLP NL GOV, de Microsoft, para soportar el almacenamiento que requieren el sistema de información SIGOB y la página WEB de la UNGRD, y dar cumplimiento a los requerimientos normativos del gobierno electrónico Colombiano.</t>
  </si>
  <si>
    <t>Adquisición de un (1) paquete de Imagine Professional y un paquete (1) Imagine Expansión, para el análisis y procesamiento de imágenes satelitales, teledetección y sistemas de información geográfica raster que fortalezca la operatividad del Sistema Nacional de Información para la Gestión del Riesgo de Desastres en el marco del proyecto de inversión “IMPLANTACIÓN DEL SISTEMA INTEGRADO DE INFORMACIÓN PARA LA PREVENCIÓN Y ATENCION DE DESASTRES”</t>
  </si>
  <si>
    <t>Actualizar y fortalecer la plataforma de la información geográfica del Sistema Nacional de Información para la Gestión del riesgo  Desastres, mediante la adquisición de (3) licencias de ArcGIS for Desktop Standard Concurrent Licen, (2) licencias de ArcGIS Spatial Analyst for Desktop Concurrent Licen, (1) actualización de ArcGIS for Desktop Basic Single Primary, (1) ArcGIS for Desktop Advanced Concurrent Primary y un ArcGIS for Server Enterprise Advanced Up 4 Cores, que permiten la generación, análisis, difusión de Servicios geográficos y Web de datos geoespaciales en el marco del proyecto de inversión “IMPLANTACIÓN DEL SISTEMA INTEGRADO DE INFORMACIÓN PARA LA PREVENCIÓN Y ATENCION DE DESASTRES”</t>
  </si>
  <si>
    <t>Adquisición de dieciséis (16) módulos de memoria RAM PC3-12800 CL11 DDR3 1600MHZ LP RDIMM de 16GB c/u,  ocho (8) discos duros de 2.5” in SFF HS 7.2K 6Gbps NL SAS HDD8 de 1 TB c/u y un (1) Assembly Kit with Expander IBM x3650 M4 plus con 8 Unidades de Disco Duro de 2.5” con el fin de  ampliar la capacidad de la infraestrutura de hardware serie System x3650 M4 que soporta el despligue del Sistema Nacional de Información para la Gestión Riesgo de Desastres  en el marco del proyecto de inversión “IMPLANTACIÓN DEL SISTEMA INTEGRADO DE INFORMACIÓN PARA LA PREVENCIÓN Y ATENCION DE DESASTRES”</t>
  </si>
  <si>
    <t>Actualización del software de plataforma del Sistema Nacional de Información para la Gestión del Riesgo de Desastres  a través de la adquisición de una (1) licencia de sistema operativo Microsoft Windows  Server Data Center 2012 R2 OLP NL GOV 2Proc Qlfd, cinco (5) licencias de acceso para los usuarios Windows Server CAL 2012 OLP NL GOV UsrCAL, dos (2) licencias de Microsoft Visual Studio 2013 Professional con MSDN LicSAPk OLP NL GOV Qlfd y una (1) licencia de SQL Server 2014 Standard Edition (Core-Based) OLP NL GOV CORELIC Qlfd que permitan llevar a cabo las tareas de mantenimiento y ajustes  que garanticen el correcto funcionamiento y operación del Sistema Nacional de Información para la Gestión de Riesgo de Desastres en el marco del proyecto de inversión “IMPLANTACIÓN DEL SISTEMA INTEGRADO DE INFORMACIÓN PARA LA PREVENCIÓN Y ATENCION DE DESASTRES”</t>
  </si>
  <si>
    <t>E 43232605</t>
  </si>
  <si>
    <t xml:space="preserve">E 43232706
F 81112202
</t>
  </si>
  <si>
    <t xml:space="preserve">E 43201609
E 43201803
D 32101602
</t>
  </si>
  <si>
    <t xml:space="preserve">E 43233004
E 43232405
E 43232408
E 43232311
</t>
  </si>
  <si>
    <t>Se incluye en el marco del proyecto de inversión “IMPLANTACIÓN DEL SISTEMA INTEGRADO DE INFORMACIÓN PARA LA PREVENCIÓN Y ATENCION DE DESASTRES”</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</si>
</sst>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quot;$&quot;\ #,##0"/>
  </numFmts>
  <fonts count="45">
    <font>
      <sz val="11"/>
      <color theme="1"/>
      <name val="Calibri"/>
      <family val="2"/>
    </font>
    <font>
      <sz val="11"/>
      <color indexed="8"/>
      <name val="Calibri"/>
      <family val="2"/>
    </font>
    <font>
      <b/>
      <sz val="11"/>
      <color indexed="8"/>
      <name val="Calibri"/>
      <family val="2"/>
    </font>
    <font>
      <sz val="11"/>
      <color indexed="9"/>
      <name val="Calibri"/>
      <family val="2"/>
    </font>
    <font>
      <sz val="11"/>
      <color indexed="8"/>
      <name val="Arial Narrow"/>
      <family val="2"/>
    </font>
    <font>
      <sz val="11"/>
      <name val="Arial Narrow"/>
      <family val="2"/>
    </font>
    <font>
      <sz val="12"/>
      <color indexed="8"/>
      <name val="Arial Narrow"/>
      <family val="2"/>
    </font>
    <font>
      <b/>
      <sz val="16"/>
      <color indexed="8"/>
      <name val="Calibri"/>
      <family val="2"/>
    </font>
    <font>
      <b/>
      <sz val="12"/>
      <color indexed="9"/>
      <name val="Calibri"/>
      <family val="2"/>
    </font>
    <font>
      <sz val="10"/>
      <color indexed="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Narrow"/>
      <family val="2"/>
    </font>
    <font>
      <sz val="12"/>
      <color theme="1"/>
      <name val="Arial Narrow"/>
      <family val="2"/>
    </font>
    <font>
      <sz val="10"/>
      <color theme="1"/>
      <name val="Arial Narrow"/>
      <family val="2"/>
    </font>
    <font>
      <b/>
      <sz val="16"/>
      <color theme="1"/>
      <name val="Calibri"/>
      <family val="2"/>
    </font>
    <font>
      <b/>
      <sz val="12"/>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color theme="1"/>
      </left>
      <right style="thin">
        <color theme="1"/>
      </right>
      <top style="thin">
        <color theme="1"/>
      </top>
      <bottom style="thin">
        <color theme="1"/>
      </bottom>
    </border>
    <border>
      <left style="thin"/>
      <right style="thin"/>
      <top style="thin"/>
      <bottom style="thin"/>
    </border>
    <border>
      <left style="thin">
        <color theme="1"/>
      </left>
      <right/>
      <top style="thin">
        <color theme="1"/>
      </top>
      <bottom style="thin">
        <color theme="1"/>
      </bottom>
    </border>
    <border>
      <left/>
      <right style="thin"/>
      <top style="thin"/>
      <bottom style="thin"/>
    </border>
    <border>
      <left/>
      <right style="thin">
        <color theme="1"/>
      </right>
      <top style="thin">
        <color theme="1"/>
      </top>
      <bottom style="thin">
        <color theme="1"/>
      </bottom>
    </border>
    <border>
      <left style="thin">
        <color theme="1"/>
      </left>
      <right style="thin">
        <color theme="1"/>
      </right>
      <top style="thin">
        <color theme="1"/>
      </top>
      <bottom/>
    </border>
    <border>
      <left style="thin">
        <color theme="1"/>
      </left>
      <right style="thin">
        <color theme="1"/>
      </right>
      <top style="thin"/>
      <bottom/>
    </border>
    <border>
      <left style="thin">
        <color theme="1"/>
      </left>
      <right style="thin"/>
      <top style="thin"/>
      <bottom/>
    </border>
    <border>
      <left/>
      <right style="thin">
        <color theme="1"/>
      </right>
      <top style="thin">
        <color theme="1"/>
      </top>
      <bottom/>
    </border>
    <border>
      <left/>
      <right/>
      <top style="thin"/>
      <bottom/>
    </border>
    <border>
      <left/>
      <right style="thin"/>
      <top style="thin"/>
      <bottom/>
    </border>
    <border>
      <left style="thin"/>
      <right/>
      <top style="thin"/>
      <bottom style="thin"/>
    </border>
    <border>
      <left style="thin"/>
      <right style="thin"/>
      <top style="thin"/>
      <bottom/>
    </border>
    <border>
      <left/>
      <right/>
      <top style="thin"/>
      <bottom style="thin"/>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73">
    <xf numFmtId="0" fontId="0" fillId="0" borderId="0" xfId="0" applyFont="1" applyAlignment="1">
      <alignment/>
    </xf>
    <xf numFmtId="0" fontId="39" fillId="0" borderId="0" xfId="0" applyFont="1" applyAlignment="1">
      <alignment/>
    </xf>
    <xf numFmtId="0" fontId="0" fillId="0" borderId="0" xfId="0" applyAlignment="1">
      <alignment wrapText="1"/>
    </xf>
    <xf numFmtId="0" fontId="0" fillId="0" borderId="0" xfId="0" applyAlignment="1">
      <alignment horizontal="center" vertical="center" wrapText="1"/>
    </xf>
    <xf numFmtId="0" fontId="0" fillId="0" borderId="10" xfId="0" applyBorder="1" applyAlignment="1">
      <alignment wrapText="1"/>
    </xf>
    <xf numFmtId="0" fontId="0" fillId="0" borderId="0" xfId="0" applyFill="1" applyAlignment="1">
      <alignment wrapText="1"/>
    </xf>
    <xf numFmtId="0" fontId="24" fillId="23" borderId="11" xfId="38" applyBorder="1" applyAlignment="1">
      <alignment horizontal="left" wrapText="1"/>
    </xf>
    <xf numFmtId="0" fontId="24" fillId="23" borderId="12" xfId="38" applyBorder="1" applyAlignment="1">
      <alignment wrapText="1"/>
    </xf>
    <xf numFmtId="0" fontId="24" fillId="23" borderId="12" xfId="38" applyBorder="1" applyAlignment="1">
      <alignment horizontal="center" vertical="center" wrapText="1"/>
    </xf>
    <xf numFmtId="0" fontId="24" fillId="23" borderId="13" xfId="38" applyBorder="1" applyAlignment="1">
      <alignment wrapText="1"/>
    </xf>
    <xf numFmtId="0" fontId="40" fillId="0" borderId="14" xfId="0" applyFont="1" applyFill="1" applyBorder="1" applyAlignment="1">
      <alignment horizontal="center" vertical="center" wrapText="1"/>
    </xf>
    <xf numFmtId="0" fontId="40" fillId="0" borderId="14" xfId="0" applyFont="1" applyFill="1" applyBorder="1" applyAlignment="1">
      <alignment vertical="center" wrapText="1"/>
    </xf>
    <xf numFmtId="0" fontId="40" fillId="0" borderId="14" xfId="0" applyFont="1" applyFill="1" applyBorder="1" applyAlignment="1">
      <alignment horizontal="center" vertical="center"/>
    </xf>
    <xf numFmtId="0" fontId="0" fillId="0" borderId="15" xfId="0" applyFill="1" applyBorder="1" applyAlignment="1">
      <alignment horizontal="center" vertical="center" wrapText="1"/>
    </xf>
    <xf numFmtId="0" fontId="40" fillId="0" borderId="14" xfId="0" applyFont="1" applyFill="1" applyBorder="1" applyAlignment="1">
      <alignment horizontal="left" vertical="center" wrapText="1"/>
    </xf>
    <xf numFmtId="0" fontId="0" fillId="0" borderId="15" xfId="0" applyFill="1" applyBorder="1" applyAlignment="1">
      <alignment wrapText="1"/>
    </xf>
    <xf numFmtId="165" fontId="40" fillId="0" borderId="14" xfId="0" applyNumberFormat="1" applyFont="1" applyFill="1" applyBorder="1" applyAlignment="1">
      <alignment vertical="center"/>
    </xf>
    <xf numFmtId="0" fontId="40" fillId="0" borderId="16" xfId="0" applyFont="1" applyFill="1" applyBorder="1" applyAlignment="1">
      <alignment horizontal="center" vertical="center"/>
    </xf>
    <xf numFmtId="0" fontId="40" fillId="0" borderId="15" xfId="0" applyFont="1" applyFill="1" applyBorder="1" applyAlignment="1">
      <alignment horizontal="left" vertical="center" wrapText="1"/>
    </xf>
    <xf numFmtId="0" fontId="0" fillId="0" borderId="17" xfId="0" applyFill="1" applyBorder="1" applyAlignment="1">
      <alignment wrapText="1"/>
    </xf>
    <xf numFmtId="0" fontId="40" fillId="0" borderId="15" xfId="0" applyFont="1" applyFill="1" applyBorder="1" applyAlignment="1">
      <alignment horizontal="center" vertical="center" wrapText="1"/>
    </xf>
    <xf numFmtId="165" fontId="40" fillId="0" borderId="15" xfId="0" applyNumberFormat="1" applyFont="1" applyFill="1" applyBorder="1" applyAlignment="1">
      <alignment horizontal="center" vertical="center"/>
    </xf>
    <xf numFmtId="0" fontId="40" fillId="0" borderId="18"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19" xfId="0" applyFont="1" applyFill="1" applyBorder="1" applyAlignment="1">
      <alignment horizontal="left" vertical="center" wrapText="1"/>
    </xf>
    <xf numFmtId="165" fontId="40" fillId="0" borderId="19" xfId="0" applyNumberFormat="1" applyFont="1" applyFill="1" applyBorder="1" applyAlignment="1">
      <alignment horizontal="center" vertical="center"/>
    </xf>
    <xf numFmtId="0" fontId="0" fillId="0" borderId="20" xfId="0" applyFill="1" applyBorder="1" applyAlignment="1">
      <alignment horizontal="center" vertical="center" wrapText="1"/>
    </xf>
    <xf numFmtId="0" fontId="0" fillId="0" borderId="20" xfId="0" applyFill="1" applyBorder="1" applyAlignment="1">
      <alignment horizontal="center" wrapText="1"/>
    </xf>
    <xf numFmtId="164" fontId="40" fillId="0" borderId="19" xfId="48" applyNumberFormat="1" applyFont="1" applyFill="1" applyBorder="1" applyAlignment="1">
      <alignment horizontal="center" vertical="center"/>
    </xf>
    <xf numFmtId="0" fontId="0" fillId="0" borderId="21" xfId="0" applyFill="1" applyBorder="1" applyAlignment="1">
      <alignment horizontal="center" vertical="center" wrapText="1"/>
    </xf>
    <xf numFmtId="165" fontId="40" fillId="0" borderId="22" xfId="0" applyNumberFormat="1"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40" fillId="0" borderId="19" xfId="0" applyFont="1" applyFill="1" applyBorder="1" applyAlignment="1">
      <alignment horizontal="center" vertical="center" wrapText="1"/>
    </xf>
    <xf numFmtId="0" fontId="39" fillId="0" borderId="0" xfId="0" applyFont="1" applyAlignment="1">
      <alignment wrapText="1"/>
    </xf>
    <xf numFmtId="0" fontId="24" fillId="23" borderId="11" xfId="38" applyBorder="1" applyAlignment="1">
      <alignment wrapText="1"/>
    </xf>
    <xf numFmtId="0" fontId="24" fillId="23" borderId="12" xfId="38" applyBorder="1" applyAlignment="1">
      <alignment horizontal="left" wrapText="1"/>
    </xf>
    <xf numFmtId="0" fontId="40" fillId="0" borderId="15" xfId="0" applyFont="1" applyFill="1" applyBorder="1" applyAlignment="1">
      <alignment vertical="center" wrapText="1"/>
    </xf>
    <xf numFmtId="0" fontId="40" fillId="0" borderId="25" xfId="0" applyFont="1" applyFill="1" applyBorder="1" applyAlignment="1">
      <alignment horizontal="center" vertical="center" wrapText="1"/>
    </xf>
    <xf numFmtId="0" fontId="0" fillId="0" borderId="17" xfId="0" applyFill="1" applyBorder="1" applyAlignment="1">
      <alignment horizontal="center" wrapText="1"/>
    </xf>
    <xf numFmtId="164" fontId="40" fillId="0" borderId="15" xfId="48" applyNumberFormat="1" applyFont="1" applyFill="1" applyBorder="1" applyAlignment="1">
      <alignment horizontal="center" vertical="center"/>
    </xf>
    <xf numFmtId="165" fontId="5" fillId="0" borderId="15" xfId="0" applyNumberFormat="1" applyFont="1" applyFill="1" applyBorder="1" applyAlignment="1">
      <alignment vertical="center"/>
    </xf>
    <xf numFmtId="0" fontId="41" fillId="0" borderId="15" xfId="0" applyFont="1" applyFill="1" applyBorder="1" applyAlignment="1">
      <alignment horizontal="center" vertical="center" wrapText="1"/>
    </xf>
    <xf numFmtId="0" fontId="0" fillId="0" borderId="0" xfId="0" applyAlignment="1">
      <alignment wrapText="1"/>
    </xf>
    <xf numFmtId="0" fontId="0" fillId="0" borderId="15" xfId="0" applyFill="1" applyBorder="1" applyAlignment="1">
      <alignment horizontal="center" vertical="center" wrapText="1"/>
    </xf>
    <xf numFmtId="0" fontId="0" fillId="0" borderId="15" xfId="0" applyFill="1" applyBorder="1" applyAlignment="1">
      <alignment wrapText="1"/>
    </xf>
    <xf numFmtId="0" fontId="40" fillId="0" borderId="15" xfId="0" applyFont="1" applyFill="1" applyBorder="1" applyAlignment="1">
      <alignment horizontal="center" vertical="center" wrapText="1"/>
    </xf>
    <xf numFmtId="0" fontId="0" fillId="0" borderId="15" xfId="0" applyBorder="1" applyAlignment="1">
      <alignment wrapText="1"/>
    </xf>
    <xf numFmtId="0" fontId="0" fillId="0" borderId="15" xfId="0" applyBorder="1" applyAlignment="1">
      <alignment horizontal="center" vertical="center" wrapText="1"/>
    </xf>
    <xf numFmtId="0" fontId="0" fillId="0" borderId="15" xfId="0" applyBorder="1" applyAlignment="1">
      <alignment horizontal="left" vertical="top" wrapText="1"/>
    </xf>
    <xf numFmtId="0" fontId="0" fillId="0" borderId="15" xfId="0" applyFill="1" applyBorder="1" applyAlignment="1">
      <alignment vertical="justify" wrapText="1"/>
    </xf>
    <xf numFmtId="0" fontId="0" fillId="0" borderId="15" xfId="0" applyFill="1" applyBorder="1" applyAlignment="1">
      <alignment horizontal="center" wrapText="1"/>
    </xf>
    <xf numFmtId="0" fontId="40" fillId="0" borderId="19" xfId="0" applyFont="1" applyFill="1" applyBorder="1" applyAlignment="1">
      <alignment vertical="center" wrapText="1"/>
    </xf>
    <xf numFmtId="0" fontId="0" fillId="0" borderId="26" xfId="0" applyFill="1" applyBorder="1" applyAlignment="1">
      <alignment horizontal="center" vertical="center" wrapText="1"/>
    </xf>
    <xf numFmtId="0" fontId="0" fillId="0" borderId="26" xfId="0" applyFill="1" applyBorder="1" applyAlignment="1">
      <alignment wrapText="1"/>
    </xf>
    <xf numFmtId="165" fontId="40" fillId="0" borderId="19" xfId="0" applyNumberFormat="1" applyFont="1" applyFill="1" applyBorder="1" applyAlignment="1">
      <alignment vertical="center"/>
    </xf>
    <xf numFmtId="0" fontId="40" fillId="0" borderId="26" xfId="0" applyFont="1" applyFill="1" applyBorder="1" applyAlignment="1">
      <alignment horizontal="center" vertical="center" wrapText="1"/>
    </xf>
    <xf numFmtId="0" fontId="40" fillId="33" borderId="15" xfId="0" applyFont="1" applyFill="1" applyBorder="1" applyAlignment="1">
      <alignment horizontal="center" vertical="center"/>
    </xf>
    <xf numFmtId="0" fontId="40" fillId="0" borderId="15" xfId="0" applyFont="1" applyFill="1" applyBorder="1" applyAlignment="1">
      <alignment horizontal="center" vertical="center"/>
    </xf>
    <xf numFmtId="165" fontId="40" fillId="0" borderId="15" xfId="0" applyNumberFormat="1" applyFont="1" applyFill="1" applyBorder="1" applyAlignment="1">
      <alignment vertical="center"/>
    </xf>
    <xf numFmtId="44" fontId="42" fillId="0" borderId="15" xfId="48" applyFont="1" applyFill="1" applyBorder="1" applyAlignment="1">
      <alignment vertical="center"/>
    </xf>
    <xf numFmtId="0" fontId="40" fillId="0" borderId="0" xfId="0" applyFont="1" applyAlignment="1">
      <alignment horizontal="justify" vertical="center"/>
    </xf>
    <xf numFmtId="0" fontId="40" fillId="33" borderId="15" xfId="0" applyFont="1" applyFill="1" applyBorder="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vertical="center"/>
    </xf>
    <xf numFmtId="0" fontId="44" fillId="34" borderId="25" xfId="0" applyFont="1" applyFill="1" applyBorder="1" applyAlignment="1">
      <alignment horizontal="left" vertical="center"/>
    </xf>
    <xf numFmtId="0" fontId="44" fillId="34" borderId="27" xfId="0" applyFont="1" applyFill="1" applyBorder="1" applyAlignment="1">
      <alignment horizontal="left" vertical="center"/>
    </xf>
    <xf numFmtId="0" fontId="44" fillId="34" borderId="17" xfId="0" applyFont="1" applyFill="1" applyBorder="1" applyAlignment="1">
      <alignment horizontal="left" vertical="center"/>
    </xf>
    <xf numFmtId="0" fontId="44" fillId="34" borderId="28" xfId="0" applyFont="1" applyFill="1" applyBorder="1" applyAlignment="1">
      <alignment horizontal="left" vertical="center"/>
    </xf>
    <xf numFmtId="0" fontId="0" fillId="0" borderId="15" xfId="0" applyFill="1" applyBorder="1" applyAlignment="1">
      <alignment horizontal="left" vertical="top" wrapText="1"/>
    </xf>
    <xf numFmtId="0" fontId="0" fillId="0" borderId="15" xfId="0" applyBorder="1" applyAlignment="1">
      <alignment horizontal="left" wrapText="1"/>
    </xf>
    <xf numFmtId="43" fontId="0" fillId="0" borderId="15" xfId="46" applyFont="1" applyBorder="1" applyAlignment="1">
      <alignment horizontal="left" wrapText="1"/>
    </xf>
    <xf numFmtId="14" fontId="0" fillId="0" borderId="15" xfId="0" applyNumberFormat="1" applyBorder="1" applyAlignment="1">
      <alignment horizontal="lef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38100</xdr:rowOff>
    </xdr:from>
    <xdr:to>
      <xdr:col>1</xdr:col>
      <xdr:colOff>1466850</xdr:colOff>
      <xdr:row>1</xdr:row>
      <xdr:rowOff>723900</xdr:rowOff>
    </xdr:to>
    <xdr:pic>
      <xdr:nvPicPr>
        <xdr:cNvPr id="1" name="1 Imagen"/>
        <xdr:cNvPicPr preferRelativeResize="1">
          <a:picLocks noChangeAspect="1"/>
        </xdr:cNvPicPr>
      </xdr:nvPicPr>
      <xdr:blipFill>
        <a:blip r:embed="rId1"/>
        <a:stretch>
          <a:fillRect/>
        </a:stretch>
      </xdr:blipFill>
      <xdr:spPr>
        <a:xfrm>
          <a:off x="771525" y="228600"/>
          <a:ext cx="141922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Q60"/>
  <sheetViews>
    <sheetView tabSelected="1" zoomScale="80" zoomScaleNormal="80" zoomScalePageLayoutView="0" workbookViewId="0" topLeftCell="A48">
      <selection activeCell="H52" sqref="H52"/>
    </sheetView>
  </sheetViews>
  <sheetFormatPr defaultColWidth="10.8515625" defaultRowHeight="15"/>
  <cols>
    <col min="1" max="1" width="10.8515625" style="2" customWidth="1"/>
    <col min="2" max="2" width="25.7109375" style="2" customWidth="1"/>
    <col min="3" max="3" width="66.421875" style="2" customWidth="1"/>
    <col min="4" max="4" width="15.140625" style="2" hidden="1" customWidth="1"/>
    <col min="5" max="5" width="15.140625" style="3" hidden="1" customWidth="1"/>
    <col min="6" max="6" width="17.421875" style="2" hidden="1" customWidth="1"/>
    <col min="7" max="7" width="21.57421875" style="2" customWidth="1"/>
    <col min="8" max="8" width="21.28125" style="2" customWidth="1"/>
    <col min="9" max="9" width="16.421875" style="2" customWidth="1"/>
    <col min="10" max="10" width="16.140625" style="2" bestFit="1" customWidth="1"/>
    <col min="11" max="11" width="16.7109375" style="2" customWidth="1"/>
    <col min="12" max="12" width="47.140625" style="2" customWidth="1"/>
    <col min="13" max="13" width="14.00390625" style="2" customWidth="1"/>
    <col min="14" max="14" width="42.421875" style="2" customWidth="1"/>
    <col min="15" max="15" width="19.8515625" style="2" customWidth="1"/>
    <col min="16" max="16384" width="10.8515625" style="2" customWidth="1"/>
  </cols>
  <sheetData>
    <row r="2" spans="2:11" ht="57.75" customHeight="1">
      <c r="B2" s="63" t="s">
        <v>136</v>
      </c>
      <c r="C2" s="64"/>
      <c r="D2" s="64"/>
      <c r="E2" s="64"/>
      <c r="F2" s="64"/>
      <c r="G2" s="64"/>
      <c r="H2" s="64"/>
      <c r="I2" s="64"/>
      <c r="J2" s="64"/>
      <c r="K2" s="64"/>
    </row>
    <row r="3" ht="15">
      <c r="B3" s="1"/>
    </row>
    <row r="4" spans="2:11" ht="30.75" customHeight="1">
      <c r="B4" s="65" t="s">
        <v>0</v>
      </c>
      <c r="C4" s="66"/>
      <c r="D4" s="66"/>
      <c r="E4" s="66"/>
      <c r="F4" s="66"/>
      <c r="G4" s="66"/>
      <c r="H4" s="66"/>
      <c r="I4" s="66"/>
      <c r="J4" s="66"/>
      <c r="K4" s="67"/>
    </row>
    <row r="5" spans="2:11" ht="15" customHeight="1">
      <c r="B5" s="47" t="s">
        <v>1</v>
      </c>
      <c r="C5" s="70" t="s">
        <v>2</v>
      </c>
      <c r="D5" s="70"/>
      <c r="E5" s="70"/>
      <c r="F5" s="70"/>
      <c r="G5" s="70"/>
      <c r="H5" s="70"/>
      <c r="I5" s="70"/>
      <c r="J5" s="70"/>
      <c r="K5" s="70"/>
    </row>
    <row r="6" spans="2:11" ht="15">
      <c r="B6" s="47" t="s">
        <v>4</v>
      </c>
      <c r="C6" s="70" t="s">
        <v>5</v>
      </c>
      <c r="D6" s="70"/>
      <c r="E6" s="70"/>
      <c r="F6" s="70"/>
      <c r="G6" s="70"/>
      <c r="H6" s="70"/>
      <c r="I6" s="70"/>
      <c r="J6" s="70"/>
      <c r="K6" s="70"/>
    </row>
    <row r="7" spans="2:11" ht="15">
      <c r="B7" s="47" t="s">
        <v>6</v>
      </c>
      <c r="C7" s="70">
        <v>5529696</v>
      </c>
      <c r="D7" s="70"/>
      <c r="E7" s="70"/>
      <c r="F7" s="70"/>
      <c r="G7" s="70"/>
      <c r="H7" s="70"/>
      <c r="I7" s="70"/>
      <c r="J7" s="70"/>
      <c r="K7" s="70"/>
    </row>
    <row r="8" spans="2:11" ht="15">
      <c r="B8" s="47" t="s">
        <v>7</v>
      </c>
      <c r="C8" s="70" t="s">
        <v>8</v>
      </c>
      <c r="D8" s="70"/>
      <c r="E8" s="70"/>
      <c r="F8" s="70"/>
      <c r="G8" s="70"/>
      <c r="H8" s="70"/>
      <c r="I8" s="70"/>
      <c r="J8" s="70"/>
      <c r="K8" s="70"/>
    </row>
    <row r="9" spans="2:11" ht="134.25" customHeight="1">
      <c r="B9" s="48" t="s">
        <v>9</v>
      </c>
      <c r="C9" s="49" t="s">
        <v>10</v>
      </c>
      <c r="D9" s="47"/>
      <c r="E9" s="48"/>
      <c r="F9" s="50"/>
      <c r="G9" s="44" t="s">
        <v>11</v>
      </c>
      <c r="H9" s="69" t="s">
        <v>12</v>
      </c>
      <c r="I9" s="69"/>
      <c r="J9" s="69"/>
      <c r="K9" s="69"/>
    </row>
    <row r="10" spans="2:11" ht="112.5" customHeight="1">
      <c r="B10" s="48" t="s">
        <v>134</v>
      </c>
      <c r="C10" s="49" t="s">
        <v>3</v>
      </c>
      <c r="D10" s="47"/>
      <c r="E10" s="48"/>
      <c r="F10" s="51"/>
      <c r="G10" s="44" t="s">
        <v>135</v>
      </c>
      <c r="H10" s="69" t="s">
        <v>15</v>
      </c>
      <c r="I10" s="69"/>
      <c r="J10" s="69"/>
      <c r="K10" s="69"/>
    </row>
    <row r="11" spans="2:11" ht="15">
      <c r="B11" s="47" t="s">
        <v>13</v>
      </c>
      <c r="C11" s="70"/>
      <c r="D11" s="70"/>
      <c r="E11" s="70"/>
      <c r="F11" s="70"/>
      <c r="G11" s="70"/>
      <c r="H11" s="70"/>
      <c r="I11" s="70"/>
      <c r="J11" s="70"/>
      <c r="K11" s="70"/>
    </row>
    <row r="12" spans="2:11" ht="15">
      <c r="B12" s="47" t="s">
        <v>14</v>
      </c>
      <c r="C12" s="70" t="s">
        <v>130</v>
      </c>
      <c r="D12" s="70"/>
      <c r="E12" s="70"/>
      <c r="F12" s="70"/>
      <c r="G12" s="70"/>
      <c r="H12" s="70"/>
      <c r="I12" s="70"/>
      <c r="J12" s="70"/>
      <c r="K12" s="70"/>
    </row>
    <row r="13" spans="2:11" ht="15">
      <c r="B13" s="47" t="s">
        <v>16</v>
      </c>
      <c r="C13" s="70">
        <v>966500000</v>
      </c>
      <c r="D13" s="70"/>
      <c r="E13" s="70"/>
      <c r="F13" s="70"/>
      <c r="G13" s="70"/>
      <c r="H13" s="70"/>
      <c r="I13" s="70"/>
      <c r="J13" s="70"/>
      <c r="K13" s="70"/>
    </row>
    <row r="14" spans="2:11" ht="30">
      <c r="B14" s="47" t="s">
        <v>17</v>
      </c>
      <c r="C14" s="71">
        <v>277212150</v>
      </c>
      <c r="D14" s="71"/>
      <c r="E14" s="71"/>
      <c r="F14" s="71"/>
      <c r="G14" s="71"/>
      <c r="H14" s="71"/>
      <c r="I14" s="71"/>
      <c r="J14" s="71"/>
      <c r="K14" s="71"/>
    </row>
    <row r="15" spans="2:11" ht="30">
      <c r="B15" s="47" t="s">
        <v>18</v>
      </c>
      <c r="C15" s="71">
        <v>27721215</v>
      </c>
      <c r="D15" s="71"/>
      <c r="E15" s="71"/>
      <c r="F15" s="71"/>
      <c r="G15" s="71"/>
      <c r="H15" s="71"/>
      <c r="I15" s="71"/>
      <c r="J15" s="71"/>
      <c r="K15" s="71"/>
    </row>
    <row r="16" spans="2:11" ht="30">
      <c r="B16" s="47" t="s">
        <v>19</v>
      </c>
      <c r="C16" s="72">
        <v>41914</v>
      </c>
      <c r="D16" s="70"/>
      <c r="E16" s="70"/>
      <c r="F16" s="70"/>
      <c r="G16" s="70"/>
      <c r="H16" s="70"/>
      <c r="I16" s="70"/>
      <c r="J16" s="70"/>
      <c r="K16" s="70"/>
    </row>
    <row r="18" spans="2:15" ht="26.25" customHeight="1" thickBot="1">
      <c r="B18" s="68" t="s">
        <v>20</v>
      </c>
      <c r="C18" s="68"/>
      <c r="D18" s="68"/>
      <c r="E18" s="68"/>
      <c r="F18" s="68"/>
      <c r="G18" s="68"/>
      <c r="H18" s="68"/>
      <c r="I18" s="68"/>
      <c r="J18" s="68"/>
      <c r="K18" s="68"/>
      <c r="L18" s="68"/>
      <c r="M18" s="68"/>
      <c r="N18" s="68"/>
      <c r="O18" s="68"/>
    </row>
    <row r="19" spans="2:15" ht="75" customHeight="1">
      <c r="B19" s="6" t="s">
        <v>21</v>
      </c>
      <c r="C19" s="7" t="s">
        <v>22</v>
      </c>
      <c r="D19" s="7" t="s">
        <v>23</v>
      </c>
      <c r="E19" s="8" t="s">
        <v>24</v>
      </c>
      <c r="F19" s="7" t="s">
        <v>25</v>
      </c>
      <c r="G19" s="7" t="s">
        <v>26</v>
      </c>
      <c r="H19" s="7" t="s">
        <v>27</v>
      </c>
      <c r="I19" s="7" t="s">
        <v>28</v>
      </c>
      <c r="J19" s="7" t="s">
        <v>29</v>
      </c>
      <c r="K19" s="7" t="s">
        <v>30</v>
      </c>
      <c r="L19" s="9" t="s">
        <v>31</v>
      </c>
      <c r="M19" s="9" t="s">
        <v>32</v>
      </c>
      <c r="N19" s="9" t="s">
        <v>33</v>
      </c>
      <c r="O19" s="9" t="s">
        <v>34</v>
      </c>
    </row>
    <row r="20" spans="2:15" s="5" customFormat="1" ht="115.5">
      <c r="B20" s="10" t="s">
        <v>35</v>
      </c>
      <c r="C20" s="11" t="s">
        <v>36</v>
      </c>
      <c r="D20" s="12" t="s">
        <v>37</v>
      </c>
      <c r="E20" s="13" t="s">
        <v>38</v>
      </c>
      <c r="F20" s="14" t="s">
        <v>39</v>
      </c>
      <c r="G20" s="15" t="s">
        <v>40</v>
      </c>
      <c r="H20" s="16">
        <v>6000000</v>
      </c>
      <c r="I20" s="16">
        <v>7000000</v>
      </c>
      <c r="J20" s="12" t="s">
        <v>41</v>
      </c>
      <c r="K20" s="13" t="s">
        <v>42</v>
      </c>
      <c r="L20" s="10" t="s">
        <v>43</v>
      </c>
      <c r="M20" s="10" t="s">
        <v>44</v>
      </c>
      <c r="N20" s="10" t="s">
        <v>45</v>
      </c>
      <c r="O20" s="10" t="s">
        <v>46</v>
      </c>
    </row>
    <row r="21" spans="2:15" s="5" customFormat="1" ht="66">
      <c r="B21" s="12">
        <v>45111829</v>
      </c>
      <c r="C21" s="11" t="s">
        <v>50</v>
      </c>
      <c r="D21" s="12" t="s">
        <v>51</v>
      </c>
      <c r="E21" s="13" t="s">
        <v>52</v>
      </c>
      <c r="F21" s="14" t="s">
        <v>39</v>
      </c>
      <c r="G21" s="15" t="s">
        <v>40</v>
      </c>
      <c r="H21" s="16">
        <v>8700000</v>
      </c>
      <c r="I21" s="16">
        <v>6546999</v>
      </c>
      <c r="J21" s="13" t="s">
        <v>41</v>
      </c>
      <c r="K21" s="13" t="s">
        <v>42</v>
      </c>
      <c r="L21" s="10" t="s">
        <v>48</v>
      </c>
      <c r="M21" s="10" t="s">
        <v>44</v>
      </c>
      <c r="N21" s="10" t="s">
        <v>53</v>
      </c>
      <c r="O21" s="10" t="s">
        <v>54</v>
      </c>
    </row>
    <row r="22" spans="2:15" s="5" customFormat="1" ht="66">
      <c r="B22" s="12">
        <v>43233201</v>
      </c>
      <c r="C22" s="11" t="s">
        <v>55</v>
      </c>
      <c r="D22" s="12" t="s">
        <v>56</v>
      </c>
      <c r="E22" s="13" t="s">
        <v>38</v>
      </c>
      <c r="F22" s="14" t="s">
        <v>39</v>
      </c>
      <c r="G22" s="15" t="s">
        <v>40</v>
      </c>
      <c r="H22" s="16">
        <v>4074907</v>
      </c>
      <c r="I22" s="16">
        <v>8862400</v>
      </c>
      <c r="J22" s="13" t="s">
        <v>41</v>
      </c>
      <c r="K22" s="13" t="s">
        <v>42</v>
      </c>
      <c r="L22" s="10" t="s">
        <v>43</v>
      </c>
      <c r="M22" s="10" t="s">
        <v>44</v>
      </c>
      <c r="N22" s="10" t="s">
        <v>57</v>
      </c>
      <c r="O22" s="10" t="s">
        <v>54</v>
      </c>
    </row>
    <row r="23" spans="2:15" s="5" customFormat="1" ht="66">
      <c r="B23" s="12">
        <v>45101501</v>
      </c>
      <c r="C23" s="11" t="s">
        <v>58</v>
      </c>
      <c r="D23" s="12" t="s">
        <v>59</v>
      </c>
      <c r="E23" s="13" t="s">
        <v>60</v>
      </c>
      <c r="F23" s="14" t="s">
        <v>39</v>
      </c>
      <c r="G23" s="15" t="s">
        <v>40</v>
      </c>
      <c r="H23" s="16">
        <v>5000000</v>
      </c>
      <c r="I23" s="16">
        <v>12060000</v>
      </c>
      <c r="J23" s="13" t="s">
        <v>41</v>
      </c>
      <c r="K23" s="13" t="s">
        <v>42</v>
      </c>
      <c r="L23" s="10" t="s">
        <v>43</v>
      </c>
      <c r="M23" s="10" t="s">
        <v>44</v>
      </c>
      <c r="N23" s="10" t="s">
        <v>61</v>
      </c>
      <c r="O23" s="10" t="s">
        <v>54</v>
      </c>
    </row>
    <row r="24" spans="2:15" s="5" customFormat="1" ht="165">
      <c r="B24" s="10" t="s">
        <v>62</v>
      </c>
      <c r="C24" s="11" t="s">
        <v>63</v>
      </c>
      <c r="D24" s="12" t="s">
        <v>51</v>
      </c>
      <c r="E24" s="13" t="s">
        <v>64</v>
      </c>
      <c r="F24" s="14" t="s">
        <v>65</v>
      </c>
      <c r="G24" s="15" t="s">
        <v>40</v>
      </c>
      <c r="H24" s="16">
        <v>140000000</v>
      </c>
      <c r="I24" s="16">
        <v>140000000</v>
      </c>
      <c r="J24" s="13" t="s">
        <v>41</v>
      </c>
      <c r="K24" s="13" t="s">
        <v>42</v>
      </c>
      <c r="L24" s="10" t="s">
        <v>43</v>
      </c>
      <c r="M24" s="10"/>
      <c r="N24" s="10"/>
      <c r="O24" s="10" t="s">
        <v>54</v>
      </c>
    </row>
    <row r="25" spans="2:15" s="5" customFormat="1" ht="66">
      <c r="B25" s="12">
        <v>76111601</v>
      </c>
      <c r="C25" s="11" t="s">
        <v>67</v>
      </c>
      <c r="D25" s="12" t="s">
        <v>68</v>
      </c>
      <c r="E25" s="13" t="s">
        <v>38</v>
      </c>
      <c r="F25" s="14" t="s">
        <v>39</v>
      </c>
      <c r="G25" s="15" t="s">
        <v>40</v>
      </c>
      <c r="H25" s="16">
        <v>12756248</v>
      </c>
      <c r="I25" s="16">
        <f>+H25</f>
        <v>12756248</v>
      </c>
      <c r="J25" s="13" t="s">
        <v>41</v>
      </c>
      <c r="K25" s="13" t="s">
        <v>42</v>
      </c>
      <c r="L25" s="10" t="s">
        <v>43</v>
      </c>
      <c r="M25" s="10"/>
      <c r="N25" s="10"/>
      <c r="O25" s="10" t="s">
        <v>54</v>
      </c>
    </row>
    <row r="26" spans="2:15" s="5" customFormat="1" ht="66">
      <c r="B26" s="12">
        <v>76111601</v>
      </c>
      <c r="C26" s="11" t="s">
        <v>67</v>
      </c>
      <c r="D26" s="12" t="s">
        <v>51</v>
      </c>
      <c r="E26" s="13" t="s">
        <v>70</v>
      </c>
      <c r="F26" s="14" t="s">
        <v>65</v>
      </c>
      <c r="G26" s="15" t="s">
        <v>40</v>
      </c>
      <c r="H26" s="16">
        <v>100000000</v>
      </c>
      <c r="I26" s="16">
        <v>97500032</v>
      </c>
      <c r="J26" s="13" t="s">
        <v>71</v>
      </c>
      <c r="K26" s="13" t="s">
        <v>72</v>
      </c>
      <c r="L26" s="10" t="s">
        <v>43</v>
      </c>
      <c r="M26" s="10" t="s">
        <v>44</v>
      </c>
      <c r="N26" s="10" t="s">
        <v>53</v>
      </c>
      <c r="O26" s="10" t="s">
        <v>54</v>
      </c>
    </row>
    <row r="27" spans="2:15" s="5" customFormat="1" ht="99">
      <c r="B27" s="12">
        <v>72101507</v>
      </c>
      <c r="C27" s="11" t="s">
        <v>73</v>
      </c>
      <c r="D27" s="17" t="s">
        <v>47</v>
      </c>
      <c r="E27" s="13" t="s">
        <v>74</v>
      </c>
      <c r="F27" s="18" t="s">
        <v>39</v>
      </c>
      <c r="G27" s="19" t="s">
        <v>40</v>
      </c>
      <c r="H27" s="16">
        <v>27000000</v>
      </c>
      <c r="I27" s="16">
        <v>23658000</v>
      </c>
      <c r="J27" s="20" t="s">
        <v>41</v>
      </c>
      <c r="K27" s="13" t="s">
        <v>42</v>
      </c>
      <c r="L27" s="10" t="s">
        <v>43</v>
      </c>
      <c r="M27" s="10" t="s">
        <v>44</v>
      </c>
      <c r="N27" s="10" t="s">
        <v>53</v>
      </c>
      <c r="O27" s="10" t="s">
        <v>54</v>
      </c>
    </row>
    <row r="28" spans="2:15" s="5" customFormat="1" ht="66">
      <c r="B28" s="12">
        <v>71151106</v>
      </c>
      <c r="C28" s="11" t="s">
        <v>75</v>
      </c>
      <c r="D28" s="12" t="s">
        <v>37</v>
      </c>
      <c r="E28" s="13" t="s">
        <v>76</v>
      </c>
      <c r="F28" s="14" t="s">
        <v>39</v>
      </c>
      <c r="G28" s="15" t="s">
        <v>40</v>
      </c>
      <c r="H28" s="16">
        <v>105000000</v>
      </c>
      <c r="I28" s="16">
        <v>105000000</v>
      </c>
      <c r="J28" s="13" t="s">
        <v>41</v>
      </c>
      <c r="K28" s="13" t="s">
        <v>42</v>
      </c>
      <c r="L28" s="10" t="s">
        <v>43</v>
      </c>
      <c r="M28" s="10" t="s">
        <v>69</v>
      </c>
      <c r="N28" s="10"/>
      <c r="O28" s="10" t="s">
        <v>46</v>
      </c>
    </row>
    <row r="29" spans="2:15" s="5" customFormat="1" ht="82.5">
      <c r="B29" s="12">
        <v>92101501</v>
      </c>
      <c r="C29" s="11" t="s">
        <v>77</v>
      </c>
      <c r="D29" s="12" t="s">
        <v>78</v>
      </c>
      <c r="E29" s="13" t="s">
        <v>79</v>
      </c>
      <c r="F29" s="14" t="s">
        <v>39</v>
      </c>
      <c r="G29" s="15" t="s">
        <v>40</v>
      </c>
      <c r="H29" s="16">
        <v>24000000</v>
      </c>
      <c r="I29" s="16">
        <v>32119932</v>
      </c>
      <c r="J29" s="13" t="s">
        <v>41</v>
      </c>
      <c r="K29" s="13" t="s">
        <v>72</v>
      </c>
      <c r="L29" s="10" t="s">
        <v>43</v>
      </c>
      <c r="M29" s="10" t="s">
        <v>44</v>
      </c>
      <c r="N29" s="10" t="s">
        <v>80</v>
      </c>
      <c r="O29" s="10" t="s">
        <v>54</v>
      </c>
    </row>
    <row r="30" spans="2:15" s="5" customFormat="1" ht="66">
      <c r="B30" s="12">
        <v>92101501</v>
      </c>
      <c r="C30" s="11" t="s">
        <v>81</v>
      </c>
      <c r="D30" s="12" t="s">
        <v>51</v>
      </c>
      <c r="E30" s="13" t="s">
        <v>70</v>
      </c>
      <c r="F30" s="14" t="s">
        <v>66</v>
      </c>
      <c r="G30" s="15" t="s">
        <v>40</v>
      </c>
      <c r="H30" s="16">
        <v>136000000</v>
      </c>
      <c r="I30" s="16">
        <v>48308413</v>
      </c>
      <c r="J30" s="13" t="s">
        <v>71</v>
      </c>
      <c r="K30" s="13" t="s">
        <v>72</v>
      </c>
      <c r="L30" s="10" t="s">
        <v>43</v>
      </c>
      <c r="M30" s="10" t="s">
        <v>44</v>
      </c>
      <c r="N30" s="10" t="s">
        <v>53</v>
      </c>
      <c r="O30" s="10" t="s">
        <v>54</v>
      </c>
    </row>
    <row r="31" spans="2:15" s="5" customFormat="1" ht="66">
      <c r="B31" s="12">
        <v>78101801</v>
      </c>
      <c r="C31" s="11" t="s">
        <v>82</v>
      </c>
      <c r="D31" s="12" t="s">
        <v>78</v>
      </c>
      <c r="E31" s="13" t="s">
        <v>83</v>
      </c>
      <c r="F31" s="14" t="s">
        <v>39</v>
      </c>
      <c r="G31" s="15" t="s">
        <v>40</v>
      </c>
      <c r="H31" s="16">
        <v>11760000</v>
      </c>
      <c r="I31" s="16">
        <v>8730000</v>
      </c>
      <c r="J31" s="13" t="s">
        <v>41</v>
      </c>
      <c r="K31" s="13" t="s">
        <v>42</v>
      </c>
      <c r="L31" s="10" t="s">
        <v>43</v>
      </c>
      <c r="M31" s="10" t="s">
        <v>44</v>
      </c>
      <c r="N31" s="10" t="s">
        <v>53</v>
      </c>
      <c r="O31" s="10" t="s">
        <v>54</v>
      </c>
    </row>
    <row r="32" spans="2:15" s="5" customFormat="1" ht="66">
      <c r="B32" s="12">
        <v>81161601</v>
      </c>
      <c r="C32" s="11" t="s">
        <v>84</v>
      </c>
      <c r="D32" s="12" t="s">
        <v>85</v>
      </c>
      <c r="E32" s="13" t="s">
        <v>86</v>
      </c>
      <c r="F32" s="14" t="s">
        <v>39</v>
      </c>
      <c r="G32" s="15" t="s">
        <v>40</v>
      </c>
      <c r="H32" s="16">
        <v>18800000</v>
      </c>
      <c r="I32" s="16">
        <v>12854667</v>
      </c>
      <c r="J32" s="13" t="s">
        <v>71</v>
      </c>
      <c r="K32" s="21" t="s">
        <v>72</v>
      </c>
      <c r="L32" s="10" t="s">
        <v>43</v>
      </c>
      <c r="M32" s="10" t="s">
        <v>44</v>
      </c>
      <c r="N32" s="10" t="s">
        <v>53</v>
      </c>
      <c r="O32" s="10" t="s">
        <v>54</v>
      </c>
    </row>
    <row r="33" spans="2:15" s="5" customFormat="1" ht="82.5">
      <c r="B33" s="12">
        <v>83121703</v>
      </c>
      <c r="C33" s="11" t="s">
        <v>87</v>
      </c>
      <c r="D33" s="12" t="s">
        <v>88</v>
      </c>
      <c r="E33" s="13" t="s">
        <v>86</v>
      </c>
      <c r="F33" s="14" t="s">
        <v>65</v>
      </c>
      <c r="G33" s="15" t="s">
        <v>40</v>
      </c>
      <c r="H33" s="16">
        <f>52627267+26000000</f>
        <v>78627267</v>
      </c>
      <c r="I33" s="16">
        <v>52600200</v>
      </c>
      <c r="J33" s="13" t="s">
        <v>71</v>
      </c>
      <c r="K33" s="13" t="s">
        <v>72</v>
      </c>
      <c r="L33" s="22" t="s">
        <v>89</v>
      </c>
      <c r="M33" s="10" t="s">
        <v>44</v>
      </c>
      <c r="N33" s="10" t="s">
        <v>53</v>
      </c>
      <c r="O33" s="10" t="s">
        <v>54</v>
      </c>
    </row>
    <row r="34" spans="2:15" s="5" customFormat="1" ht="99">
      <c r="B34" s="12">
        <v>81112101</v>
      </c>
      <c r="C34" s="11" t="s">
        <v>90</v>
      </c>
      <c r="D34" s="17" t="s">
        <v>47</v>
      </c>
      <c r="E34" s="13" t="s">
        <v>91</v>
      </c>
      <c r="F34" s="18" t="s">
        <v>39</v>
      </c>
      <c r="G34" s="19" t="s">
        <v>40</v>
      </c>
      <c r="H34" s="16">
        <v>6380000</v>
      </c>
      <c r="I34" s="16">
        <v>6380000</v>
      </c>
      <c r="J34" s="32" t="s">
        <v>41</v>
      </c>
      <c r="K34" s="13" t="s">
        <v>42</v>
      </c>
      <c r="L34" s="10" t="s">
        <v>89</v>
      </c>
      <c r="M34" s="10"/>
      <c r="N34" s="10"/>
      <c r="O34" s="10" t="s">
        <v>54</v>
      </c>
    </row>
    <row r="35" spans="2:15" s="5" customFormat="1" ht="66">
      <c r="B35" s="23">
        <v>93151509</v>
      </c>
      <c r="C35" s="24" t="s">
        <v>92</v>
      </c>
      <c r="D35" s="25" t="s">
        <v>93</v>
      </c>
      <c r="E35" s="26" t="s">
        <v>94</v>
      </c>
      <c r="F35" s="25" t="s">
        <v>95</v>
      </c>
      <c r="G35" s="27" t="s">
        <v>40</v>
      </c>
      <c r="H35" s="16">
        <v>45061060</v>
      </c>
      <c r="I35" s="28">
        <f>+H35</f>
        <v>45061060</v>
      </c>
      <c r="J35" s="29" t="s">
        <v>41</v>
      </c>
      <c r="K35" s="13" t="s">
        <v>42</v>
      </c>
      <c r="L35" s="30" t="s">
        <v>48</v>
      </c>
      <c r="M35" s="33" t="s">
        <v>44</v>
      </c>
      <c r="N35" s="33" t="s">
        <v>119</v>
      </c>
      <c r="O35" s="10" t="s">
        <v>54</v>
      </c>
    </row>
    <row r="36" spans="2:15" s="5" customFormat="1" ht="66">
      <c r="B36" s="23">
        <v>44101501</v>
      </c>
      <c r="C36" s="24" t="s">
        <v>96</v>
      </c>
      <c r="D36" s="25" t="s">
        <v>88</v>
      </c>
      <c r="E36" s="31" t="s">
        <v>97</v>
      </c>
      <c r="F36" s="14" t="s">
        <v>65</v>
      </c>
      <c r="G36" s="27" t="s">
        <v>40</v>
      </c>
      <c r="H36" s="16">
        <f>I36/2+I36</f>
        <v>52367460</v>
      </c>
      <c r="I36" s="16">
        <v>34911640</v>
      </c>
      <c r="J36" s="32" t="s">
        <v>41</v>
      </c>
      <c r="K36" s="13" t="s">
        <v>42</v>
      </c>
      <c r="L36" s="10" t="s">
        <v>43</v>
      </c>
      <c r="M36" s="10" t="s">
        <v>44</v>
      </c>
      <c r="N36" s="10" t="s">
        <v>53</v>
      </c>
      <c r="O36" s="10" t="s">
        <v>54</v>
      </c>
    </row>
    <row r="37" spans="2:15" s="5" customFormat="1" ht="82.5">
      <c r="B37" s="12">
        <v>83121703</v>
      </c>
      <c r="C37" s="11" t="s">
        <v>98</v>
      </c>
      <c r="D37" s="12" t="s">
        <v>99</v>
      </c>
      <c r="E37" s="13" t="s">
        <v>100</v>
      </c>
      <c r="F37" s="14" t="s">
        <v>101</v>
      </c>
      <c r="G37" s="15" t="s">
        <v>40</v>
      </c>
      <c r="H37" s="16">
        <v>520500000</v>
      </c>
      <c r="I37" s="16">
        <v>370749147</v>
      </c>
      <c r="J37" s="13" t="s">
        <v>71</v>
      </c>
      <c r="K37" s="13" t="s">
        <v>72</v>
      </c>
      <c r="L37" s="22" t="s">
        <v>89</v>
      </c>
      <c r="M37" s="10" t="s">
        <v>44</v>
      </c>
      <c r="N37" s="10" t="s">
        <v>53</v>
      </c>
      <c r="O37" s="10" t="s">
        <v>54</v>
      </c>
    </row>
    <row r="38" spans="2:15" s="5" customFormat="1" ht="66">
      <c r="B38" s="33" t="s">
        <v>102</v>
      </c>
      <c r="C38" s="24" t="s">
        <v>103</v>
      </c>
      <c r="D38" s="33" t="s">
        <v>104</v>
      </c>
      <c r="E38" s="26" t="s">
        <v>105</v>
      </c>
      <c r="F38" s="24" t="s">
        <v>106</v>
      </c>
      <c r="G38" s="27" t="s">
        <v>40</v>
      </c>
      <c r="H38" s="16">
        <v>102000000</v>
      </c>
      <c r="I38" s="16">
        <v>96876966</v>
      </c>
      <c r="J38" s="29" t="s">
        <v>41</v>
      </c>
      <c r="K38" s="13" t="s">
        <v>42</v>
      </c>
      <c r="L38" s="10" t="s">
        <v>43</v>
      </c>
      <c r="M38" s="10" t="s">
        <v>44</v>
      </c>
      <c r="N38" s="10" t="s">
        <v>53</v>
      </c>
      <c r="O38" s="10" t="s">
        <v>54</v>
      </c>
    </row>
    <row r="39" spans="2:15" s="5" customFormat="1" ht="63">
      <c r="B39" s="20">
        <v>84131600</v>
      </c>
      <c r="C39" s="37" t="s">
        <v>122</v>
      </c>
      <c r="D39" s="38" t="s">
        <v>59</v>
      </c>
      <c r="E39" s="13" t="s">
        <v>123</v>
      </c>
      <c r="F39" s="18" t="s">
        <v>124</v>
      </c>
      <c r="G39" s="39" t="s">
        <v>40</v>
      </c>
      <c r="H39" s="40">
        <f>+I39</f>
        <v>10000000</v>
      </c>
      <c r="I39" s="41">
        <v>10000000</v>
      </c>
      <c r="J39" s="20" t="s">
        <v>41</v>
      </c>
      <c r="K39" s="13" t="s">
        <v>42</v>
      </c>
      <c r="L39" s="42" t="str">
        <f>+L38</f>
        <v>Fanny Torres 
Coordinadora Administrativa
tel: 3202407040
fanny.torres@gestiondelriesgo.gov.co</v>
      </c>
      <c r="M39" s="10" t="s">
        <v>49</v>
      </c>
      <c r="N39" s="10" t="s">
        <v>128</v>
      </c>
      <c r="O39" s="10"/>
    </row>
    <row r="40" spans="2:15" s="5" customFormat="1" ht="82.5">
      <c r="B40" s="12">
        <v>81112502</v>
      </c>
      <c r="C40" s="11" t="s">
        <v>107</v>
      </c>
      <c r="D40" s="12" t="s">
        <v>56</v>
      </c>
      <c r="E40" s="13" t="s">
        <v>70</v>
      </c>
      <c r="F40" s="14" t="s">
        <v>65</v>
      </c>
      <c r="G40" s="15" t="s">
        <v>40</v>
      </c>
      <c r="H40" s="16">
        <f>I40+99600000</f>
        <v>299203799</v>
      </c>
      <c r="I40" s="16">
        <v>199603799</v>
      </c>
      <c r="J40" s="13" t="s">
        <v>71</v>
      </c>
      <c r="K40" s="13" t="s">
        <v>72</v>
      </c>
      <c r="L40" s="10" t="s">
        <v>89</v>
      </c>
      <c r="M40" s="10" t="s">
        <v>44</v>
      </c>
      <c r="N40" s="10" t="s">
        <v>53</v>
      </c>
      <c r="O40" s="10" t="s">
        <v>54</v>
      </c>
    </row>
    <row r="41" spans="2:15" s="5" customFormat="1" ht="66">
      <c r="B41" s="12">
        <v>90121502</v>
      </c>
      <c r="C41" s="11" t="s">
        <v>108</v>
      </c>
      <c r="D41" s="12" t="s">
        <v>51</v>
      </c>
      <c r="E41" s="13" t="s">
        <v>86</v>
      </c>
      <c r="F41" s="14" t="s">
        <v>101</v>
      </c>
      <c r="G41" s="15" t="s">
        <v>40</v>
      </c>
      <c r="H41" s="16">
        <v>330000000</v>
      </c>
      <c r="I41" s="16">
        <v>220000000</v>
      </c>
      <c r="J41" s="13" t="s">
        <v>71</v>
      </c>
      <c r="K41" s="13" t="s">
        <v>42</v>
      </c>
      <c r="L41" s="33" t="s">
        <v>109</v>
      </c>
      <c r="M41" s="10" t="s">
        <v>44</v>
      </c>
      <c r="N41" s="10" t="s">
        <v>53</v>
      </c>
      <c r="O41" s="10" t="s">
        <v>54</v>
      </c>
    </row>
    <row r="42" spans="2:15" s="5" customFormat="1" ht="66">
      <c r="B42" s="12">
        <v>93141506</v>
      </c>
      <c r="C42" s="11" t="s">
        <v>110</v>
      </c>
      <c r="D42" s="12" t="s">
        <v>111</v>
      </c>
      <c r="E42" s="13" t="s">
        <v>112</v>
      </c>
      <c r="F42" s="14" t="s">
        <v>39</v>
      </c>
      <c r="G42" s="15" t="s">
        <v>40</v>
      </c>
      <c r="H42" s="16">
        <v>193000000</v>
      </c>
      <c r="I42" s="16">
        <v>159500000</v>
      </c>
      <c r="J42" s="13" t="s">
        <v>41</v>
      </c>
      <c r="K42" s="13" t="s">
        <v>42</v>
      </c>
      <c r="L42" s="33" t="s">
        <v>109</v>
      </c>
      <c r="M42" s="10" t="s">
        <v>44</v>
      </c>
      <c r="N42" s="10" t="s">
        <v>53</v>
      </c>
      <c r="O42" s="10" t="s">
        <v>54</v>
      </c>
    </row>
    <row r="43" spans="2:15" s="5" customFormat="1" ht="66">
      <c r="B43" s="12">
        <v>80121705</v>
      </c>
      <c r="C43" s="11" t="s">
        <v>113</v>
      </c>
      <c r="D43" s="12" t="s">
        <v>37</v>
      </c>
      <c r="E43" s="13" t="s">
        <v>76</v>
      </c>
      <c r="F43" s="14" t="s">
        <v>39</v>
      </c>
      <c r="G43" s="15" t="s">
        <v>40</v>
      </c>
      <c r="H43" s="16">
        <v>10000000</v>
      </c>
      <c r="I43" s="16">
        <v>10000000</v>
      </c>
      <c r="J43" s="13" t="s">
        <v>41</v>
      </c>
      <c r="K43" s="13" t="s">
        <v>42</v>
      </c>
      <c r="L43" s="33" t="s">
        <v>109</v>
      </c>
      <c r="M43" s="10"/>
      <c r="N43" s="33"/>
      <c r="O43" s="10" t="s">
        <v>46</v>
      </c>
    </row>
    <row r="44" spans="2:15" s="5" customFormat="1" ht="49.5">
      <c r="B44" s="12">
        <v>14111816</v>
      </c>
      <c r="C44" s="11" t="s">
        <v>114</v>
      </c>
      <c r="D44" s="12" t="s">
        <v>47</v>
      </c>
      <c r="E44" s="13" t="s">
        <v>38</v>
      </c>
      <c r="F44" s="14" t="s">
        <v>39</v>
      </c>
      <c r="G44" s="15" t="s">
        <v>40</v>
      </c>
      <c r="H44" s="16">
        <v>3000000</v>
      </c>
      <c r="I44" s="16">
        <v>3000000</v>
      </c>
      <c r="J44" s="13" t="s">
        <v>41</v>
      </c>
      <c r="K44" s="13" t="s">
        <v>42</v>
      </c>
      <c r="L44" s="10" t="s">
        <v>115</v>
      </c>
      <c r="M44" s="10"/>
      <c r="N44" s="10"/>
      <c r="O44" s="10" t="s">
        <v>54</v>
      </c>
    </row>
    <row r="45" spans="2:15" ht="49.5">
      <c r="B45" s="12">
        <v>82111804</v>
      </c>
      <c r="C45" s="11" t="s">
        <v>116</v>
      </c>
      <c r="D45" s="12" t="s">
        <v>51</v>
      </c>
      <c r="E45" s="13" t="s">
        <v>38</v>
      </c>
      <c r="F45" s="14" t="s">
        <v>117</v>
      </c>
      <c r="G45" s="15" t="s">
        <v>40</v>
      </c>
      <c r="H45" s="16">
        <v>3100000</v>
      </c>
      <c r="I45" s="16">
        <v>3100000</v>
      </c>
      <c r="J45" s="13" t="s">
        <v>41</v>
      </c>
      <c r="K45" s="13" t="s">
        <v>42</v>
      </c>
      <c r="L45" s="10" t="s">
        <v>118</v>
      </c>
      <c r="M45" s="33"/>
      <c r="N45" s="33"/>
      <c r="O45" s="33" t="s">
        <v>54</v>
      </c>
    </row>
    <row r="46" spans="2:17" ht="96" customHeight="1">
      <c r="B46" s="23">
        <v>82121506</v>
      </c>
      <c r="C46" s="52" t="s">
        <v>125</v>
      </c>
      <c r="D46" s="23" t="s">
        <v>126</v>
      </c>
      <c r="E46" s="53" t="s">
        <v>38</v>
      </c>
      <c r="F46" s="24" t="s">
        <v>127</v>
      </c>
      <c r="G46" s="54" t="s">
        <v>40</v>
      </c>
      <c r="H46" s="55">
        <v>10000000</v>
      </c>
      <c r="I46" s="55">
        <v>10000000</v>
      </c>
      <c r="J46" s="53" t="s">
        <v>41</v>
      </c>
      <c r="K46" s="53" t="s">
        <v>42</v>
      </c>
      <c r="L46" s="33" t="s">
        <v>118</v>
      </c>
      <c r="M46" s="56" t="s">
        <v>49</v>
      </c>
      <c r="N46" s="56" t="s">
        <v>129</v>
      </c>
      <c r="O46" s="54"/>
      <c r="P46" s="5"/>
      <c r="Q46" s="5"/>
    </row>
    <row r="47" spans="1:15" ht="66">
      <c r="A47" s="43"/>
      <c r="B47" s="57">
        <v>72101507</v>
      </c>
      <c r="C47" s="37" t="s">
        <v>131</v>
      </c>
      <c r="D47" s="58" t="s">
        <v>59</v>
      </c>
      <c r="E47" s="44" t="s">
        <v>123</v>
      </c>
      <c r="F47" s="18" t="s">
        <v>132</v>
      </c>
      <c r="G47" s="45" t="s">
        <v>40</v>
      </c>
      <c r="H47" s="59">
        <v>120000000</v>
      </c>
      <c r="I47" s="59">
        <v>80000000</v>
      </c>
      <c r="J47" s="44" t="s">
        <v>41</v>
      </c>
      <c r="K47" s="44" t="s">
        <v>42</v>
      </c>
      <c r="L47" s="46" t="s">
        <v>43</v>
      </c>
      <c r="M47" s="46" t="s">
        <v>49</v>
      </c>
      <c r="N47" s="47" t="s">
        <v>133</v>
      </c>
      <c r="O47" s="47"/>
    </row>
    <row r="48" spans="2:15" s="43" customFormat="1" ht="82.5">
      <c r="B48" s="57"/>
      <c r="C48" s="46" t="s">
        <v>138</v>
      </c>
      <c r="D48" s="58"/>
      <c r="E48" s="44"/>
      <c r="F48" s="18"/>
      <c r="G48" s="45" t="s">
        <v>40</v>
      </c>
      <c r="H48" s="60">
        <v>13423520</v>
      </c>
      <c r="I48" s="60">
        <v>13423520</v>
      </c>
      <c r="J48" s="44" t="s">
        <v>41</v>
      </c>
      <c r="K48" s="44" t="s">
        <v>42</v>
      </c>
      <c r="L48" s="46" t="s">
        <v>137</v>
      </c>
      <c r="M48" s="46"/>
      <c r="N48" s="47"/>
      <c r="O48" s="47"/>
    </row>
    <row r="49" spans="2:15" s="43" customFormat="1" ht="115.5">
      <c r="B49" s="57" t="s">
        <v>143</v>
      </c>
      <c r="C49" s="46" t="s">
        <v>139</v>
      </c>
      <c r="D49" s="58"/>
      <c r="E49" s="44"/>
      <c r="F49" s="18"/>
      <c r="G49" s="45" t="s">
        <v>40</v>
      </c>
      <c r="H49" s="60">
        <v>54152280</v>
      </c>
      <c r="I49" s="60">
        <v>54152280</v>
      </c>
      <c r="J49" s="44" t="s">
        <v>41</v>
      </c>
      <c r="K49" s="44" t="s">
        <v>42</v>
      </c>
      <c r="L49" s="46" t="s">
        <v>137</v>
      </c>
      <c r="M49" s="46"/>
      <c r="N49" s="47" t="s">
        <v>147</v>
      </c>
      <c r="O49" s="47"/>
    </row>
    <row r="50" spans="2:15" s="43" customFormat="1" ht="165">
      <c r="B50" s="62" t="s">
        <v>144</v>
      </c>
      <c r="C50" s="61" t="s">
        <v>140</v>
      </c>
      <c r="D50" s="58"/>
      <c r="E50" s="44"/>
      <c r="F50" s="18"/>
      <c r="G50" s="45" t="s">
        <v>40</v>
      </c>
      <c r="H50" s="60">
        <v>144661350</v>
      </c>
      <c r="I50" s="60">
        <v>144661350</v>
      </c>
      <c r="J50" s="44" t="s">
        <v>41</v>
      </c>
      <c r="K50" s="44" t="s">
        <v>42</v>
      </c>
      <c r="L50" s="46" t="s">
        <v>137</v>
      </c>
      <c r="M50" s="46"/>
      <c r="N50" s="47" t="s">
        <v>147</v>
      </c>
      <c r="O50" s="47"/>
    </row>
    <row r="51" spans="2:15" s="43" customFormat="1" ht="148.5">
      <c r="B51" s="62" t="s">
        <v>145</v>
      </c>
      <c r="C51" s="46" t="s">
        <v>141</v>
      </c>
      <c r="D51" s="58"/>
      <c r="E51" s="44"/>
      <c r="F51" s="18"/>
      <c r="G51" s="45" t="s">
        <v>40</v>
      </c>
      <c r="H51" s="60">
        <v>27879053</v>
      </c>
      <c r="I51" s="60">
        <v>27879053</v>
      </c>
      <c r="J51" s="44" t="s">
        <v>41</v>
      </c>
      <c r="K51" s="44" t="s">
        <v>42</v>
      </c>
      <c r="L51" s="46" t="s">
        <v>137</v>
      </c>
      <c r="M51" s="46"/>
      <c r="N51" s="47" t="s">
        <v>147</v>
      </c>
      <c r="O51" s="47"/>
    </row>
    <row r="52" spans="2:15" s="43" customFormat="1" ht="198">
      <c r="B52" s="62" t="s">
        <v>146</v>
      </c>
      <c r="C52" s="46" t="s">
        <v>142</v>
      </c>
      <c r="D52" s="58"/>
      <c r="E52" s="44"/>
      <c r="F52" s="18"/>
      <c r="G52" s="45" t="s">
        <v>40</v>
      </c>
      <c r="H52" s="60">
        <v>23623013</v>
      </c>
      <c r="I52" s="60">
        <v>23623013</v>
      </c>
      <c r="J52" s="44" t="s">
        <v>41</v>
      </c>
      <c r="K52" s="44" t="s">
        <v>42</v>
      </c>
      <c r="L52" s="46" t="s">
        <v>137</v>
      </c>
      <c r="M52" s="46"/>
      <c r="N52" s="47" t="s">
        <v>147</v>
      </c>
      <c r="O52" s="47"/>
    </row>
    <row r="53" spans="2:15" s="43" customFormat="1" ht="16.5">
      <c r="B53" s="57"/>
      <c r="C53" s="46"/>
      <c r="D53" s="58"/>
      <c r="E53" s="44"/>
      <c r="F53" s="18"/>
      <c r="G53" s="45"/>
      <c r="H53" s="60"/>
      <c r="I53" s="60"/>
      <c r="J53" s="44"/>
      <c r="K53" s="44"/>
      <c r="L53" s="46"/>
      <c r="M53" s="46"/>
      <c r="N53" s="47"/>
      <c r="O53" s="47"/>
    </row>
    <row r="54" spans="2:4" ht="30.75" thickBot="1">
      <c r="B54" s="34" t="s">
        <v>120</v>
      </c>
      <c r="C54"/>
      <c r="D54"/>
    </row>
    <row r="55" spans="2:4" ht="45">
      <c r="B55" s="35" t="s">
        <v>22</v>
      </c>
      <c r="C55" s="36" t="s">
        <v>121</v>
      </c>
      <c r="D55" s="9" t="s">
        <v>31</v>
      </c>
    </row>
    <row r="56" spans="2:4" ht="15">
      <c r="B56" s="4" t="s">
        <v>41</v>
      </c>
      <c r="C56" s="4" t="s">
        <v>41</v>
      </c>
      <c r="D56" s="4" t="s">
        <v>41</v>
      </c>
    </row>
    <row r="57" spans="2:4" ht="15">
      <c r="B57" s="4" t="s">
        <v>41</v>
      </c>
      <c r="C57" s="4" t="s">
        <v>41</v>
      </c>
      <c r="D57" s="4" t="s">
        <v>41</v>
      </c>
    </row>
    <row r="58" spans="2:4" ht="15">
      <c r="B58" s="4" t="s">
        <v>41</v>
      </c>
      <c r="C58" s="4" t="s">
        <v>41</v>
      </c>
      <c r="D58" s="4" t="s">
        <v>41</v>
      </c>
    </row>
    <row r="59" spans="2:4" ht="15">
      <c r="B59" s="4" t="s">
        <v>41</v>
      </c>
      <c r="C59" s="4" t="s">
        <v>41</v>
      </c>
      <c r="D59" s="4" t="s">
        <v>41</v>
      </c>
    </row>
    <row r="60" spans="2:4" ht="15">
      <c r="B60" s="4" t="s">
        <v>41</v>
      </c>
      <c r="C60" s="4" t="s">
        <v>41</v>
      </c>
      <c r="D60" s="4" t="s">
        <v>41</v>
      </c>
    </row>
  </sheetData>
  <sheetProtection/>
  <mergeCells count="15">
    <mergeCell ref="B2:K2"/>
    <mergeCell ref="B4:K4"/>
    <mergeCell ref="B18:O18"/>
    <mergeCell ref="H9:K9"/>
    <mergeCell ref="C5:K5"/>
    <mergeCell ref="C6:K6"/>
    <mergeCell ref="C7:K7"/>
    <mergeCell ref="C8:K8"/>
    <mergeCell ref="H10:K10"/>
    <mergeCell ref="C11:K11"/>
    <mergeCell ref="C12:K12"/>
    <mergeCell ref="C13:K13"/>
    <mergeCell ref="C14:K14"/>
    <mergeCell ref="C15:K15"/>
    <mergeCell ref="C16:K16"/>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Actualización Plan de Adquisiciones 02 de octubre 2014</dc:title>
  <dc:subject/>
  <dc:creator>Stella Toro</dc:creator>
  <cp:keywords/>
  <dc:description/>
  <cp:lastModifiedBy>Fabian Fabara</cp:lastModifiedBy>
  <dcterms:created xsi:type="dcterms:W3CDTF">2014-10-01T20:48:47Z</dcterms:created>
  <dcterms:modified xsi:type="dcterms:W3CDTF">2016-11-01T17:44:01Z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0x0101009BAA7F6B24F67D48A8D738929B3153FE</vt:lpwstr>
  </property>
  <property fmtid="{D5CDD505-2E9C-101B-9397-08002B2CF9AE}" pid="3" name="PublishingExpirationDate">
    <vt:lpwstr/>
  </property>
  <property fmtid="{D5CDD505-2E9C-101B-9397-08002B2CF9AE}" pid="4" name="PublishingStartDate">
    <vt:lpwstr/>
  </property>
</Properties>
</file>